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25" windowWidth="18195" windowHeight="10680" activeTab="1"/>
  </bookViews>
  <sheets>
    <sheet name="Instructions" sheetId="4" r:id="rId1"/>
    <sheet name="Template" sheetId="3" r:id="rId2"/>
  </sheets>
  <definedNames>
    <definedName name="_xlnm.Print_Area" localSheetId="1">Template!$A$1:$AE$105</definedName>
  </definedNames>
  <calcPr calcId="145621"/>
</workbook>
</file>

<file path=xl/calcChain.xml><?xml version="1.0" encoding="utf-8"?>
<calcChain xmlns="http://schemas.openxmlformats.org/spreadsheetml/2006/main">
  <c r="U34" i="3" l="1"/>
  <c r="J41" i="3"/>
  <c r="J39" i="3"/>
  <c r="J43" i="3"/>
  <c r="J45" i="3"/>
  <c r="V73" i="3"/>
  <c r="X72" i="3" s="1"/>
  <c r="Y72" i="3" s="1"/>
  <c r="T73" i="3"/>
  <c r="R73" i="3"/>
  <c r="P73" i="3"/>
  <c r="N73" i="3"/>
  <c r="L73" i="3"/>
  <c r="J73" i="3"/>
  <c r="V71" i="3"/>
  <c r="X70" i="3" s="1"/>
  <c r="Y70" i="3" s="1"/>
  <c r="T71" i="3"/>
  <c r="R71" i="3"/>
  <c r="P71" i="3"/>
  <c r="N71" i="3"/>
  <c r="L71" i="3"/>
  <c r="J71" i="3"/>
  <c r="V69" i="3"/>
  <c r="X68" i="3" s="1"/>
  <c r="Y68" i="3" s="1"/>
  <c r="T69" i="3"/>
  <c r="R69" i="3"/>
  <c r="P69" i="3"/>
  <c r="N69" i="3"/>
  <c r="L69" i="3"/>
  <c r="J69" i="3"/>
  <c r="V67" i="3"/>
  <c r="X66" i="3" s="1"/>
  <c r="Y66" i="3" s="1"/>
  <c r="T67" i="3"/>
  <c r="R67" i="3"/>
  <c r="P67" i="3"/>
  <c r="N67" i="3"/>
  <c r="L67" i="3"/>
  <c r="J67" i="3"/>
  <c r="V65" i="3"/>
  <c r="X64" i="3" s="1"/>
  <c r="Y64" i="3" s="1"/>
  <c r="T65" i="3"/>
  <c r="R65" i="3"/>
  <c r="P65" i="3"/>
  <c r="N65" i="3"/>
  <c r="L65" i="3"/>
  <c r="J65" i="3"/>
  <c r="V63" i="3"/>
  <c r="X62" i="3" s="1"/>
  <c r="Y62" i="3" s="1"/>
  <c r="T63" i="3"/>
  <c r="R63" i="3"/>
  <c r="P63" i="3"/>
  <c r="N63" i="3"/>
  <c r="L63" i="3"/>
  <c r="J63" i="3"/>
  <c r="V61" i="3"/>
  <c r="X60" i="3" s="1"/>
  <c r="Y60" i="3" s="1"/>
  <c r="T61" i="3"/>
  <c r="R61" i="3"/>
  <c r="P61" i="3"/>
  <c r="N61" i="3"/>
  <c r="L61" i="3"/>
  <c r="J61" i="3"/>
  <c r="V59" i="3"/>
  <c r="X58" i="3" s="1"/>
  <c r="Y58" i="3" s="1"/>
  <c r="T59" i="3"/>
  <c r="R59" i="3"/>
  <c r="P59" i="3"/>
  <c r="N59" i="3"/>
  <c r="L59" i="3"/>
  <c r="J59" i="3"/>
  <c r="V57" i="3"/>
  <c r="X56" i="3" s="1"/>
  <c r="Y56" i="3" s="1"/>
  <c r="T57" i="3"/>
  <c r="R57" i="3"/>
  <c r="P57" i="3"/>
  <c r="N57" i="3"/>
  <c r="L57" i="3"/>
  <c r="J57" i="3"/>
  <c r="V55" i="3"/>
  <c r="X54" i="3" s="1"/>
  <c r="Y54" i="3" s="1"/>
  <c r="T55" i="3"/>
  <c r="R55" i="3"/>
  <c r="P55" i="3"/>
  <c r="N55" i="3"/>
  <c r="L55" i="3"/>
  <c r="J55" i="3"/>
  <c r="V53" i="3"/>
  <c r="X52" i="3" s="1"/>
  <c r="Y52" i="3" s="1"/>
  <c r="T53" i="3"/>
  <c r="R53" i="3"/>
  <c r="P53" i="3"/>
  <c r="N53" i="3"/>
  <c r="L53" i="3"/>
  <c r="J53" i="3"/>
  <c r="V51" i="3"/>
  <c r="X50" i="3" s="1"/>
  <c r="Y50" i="3" s="1"/>
  <c r="T51" i="3"/>
  <c r="R51" i="3"/>
  <c r="P51" i="3"/>
  <c r="N51" i="3"/>
  <c r="L51" i="3"/>
  <c r="J51" i="3"/>
  <c r="V49" i="3"/>
  <c r="X48" i="3" s="1"/>
  <c r="Y48" i="3" s="1"/>
  <c r="T49" i="3"/>
  <c r="R49" i="3"/>
  <c r="P49" i="3"/>
  <c r="N49" i="3"/>
  <c r="L49" i="3"/>
  <c r="J49" i="3"/>
  <c r="V47" i="3"/>
  <c r="X46" i="3" s="1"/>
  <c r="Y46" i="3" s="1"/>
  <c r="T47" i="3"/>
  <c r="R47" i="3"/>
  <c r="P47" i="3"/>
  <c r="N47" i="3"/>
  <c r="L47" i="3"/>
  <c r="J47" i="3"/>
  <c r="V45" i="3"/>
  <c r="X44" i="3" s="1"/>
  <c r="Y44" i="3" s="1"/>
  <c r="T45" i="3"/>
  <c r="R45" i="3"/>
  <c r="P45" i="3"/>
  <c r="N45" i="3"/>
  <c r="L45" i="3"/>
  <c r="V43" i="3"/>
  <c r="X42" i="3" s="1"/>
  <c r="Y42" i="3" s="1"/>
  <c r="T43" i="3"/>
  <c r="R43" i="3"/>
  <c r="P43" i="3"/>
  <c r="N43" i="3"/>
  <c r="L43" i="3"/>
  <c r="V41" i="3"/>
  <c r="X40" i="3" s="1"/>
  <c r="Y40" i="3" s="1"/>
  <c r="T41" i="3"/>
  <c r="R41" i="3"/>
  <c r="P41" i="3"/>
  <c r="N41" i="3"/>
  <c r="L41" i="3"/>
  <c r="V39" i="3"/>
  <c r="X38" i="3" s="1"/>
  <c r="Y38" i="3" s="1"/>
  <c r="T39" i="3"/>
  <c r="R39" i="3"/>
  <c r="P39" i="3"/>
  <c r="N39" i="3"/>
  <c r="L39" i="3"/>
  <c r="V37" i="3"/>
  <c r="X36" i="3" s="1"/>
  <c r="Y36" i="3" s="1"/>
  <c r="T37" i="3"/>
  <c r="R37" i="3"/>
  <c r="P37" i="3"/>
  <c r="N37" i="3"/>
  <c r="L37" i="3"/>
  <c r="J37" i="3"/>
  <c r="E96" i="3" l="1"/>
  <c r="E95" i="3"/>
  <c r="E94" i="3"/>
  <c r="E93" i="3"/>
  <c r="E92" i="3"/>
  <c r="E91" i="3"/>
  <c r="E90" i="3"/>
  <c r="E89" i="3"/>
  <c r="F38" i="3" s="1"/>
  <c r="E88" i="3"/>
  <c r="E87" i="3"/>
  <c r="F70" i="3" l="1"/>
  <c r="F62" i="3"/>
  <c r="F54" i="3"/>
  <c r="F46" i="3"/>
  <c r="F68" i="3"/>
  <c r="F60" i="3"/>
  <c r="F52" i="3"/>
  <c r="F44" i="3"/>
  <c r="F36" i="3"/>
  <c r="F66" i="3"/>
  <c r="F58" i="3"/>
  <c r="F50" i="3"/>
  <c r="F42" i="3"/>
  <c r="F72" i="3"/>
  <c r="F64" i="3"/>
  <c r="F56" i="3"/>
  <c r="F48" i="3"/>
  <c r="F40" i="3"/>
  <c r="W37" i="3" l="1"/>
  <c r="W47" i="3"/>
  <c r="W55" i="3"/>
  <c r="W63" i="3"/>
  <c r="W69" i="3"/>
  <c r="W43" i="3"/>
  <c r="W49" i="3"/>
  <c r="W67" i="3"/>
  <c r="W71" i="3"/>
  <c r="W61" i="3"/>
  <c r="W53" i="3"/>
  <c r="W51" i="3"/>
  <c r="W41" i="3"/>
  <c r="W39" i="3"/>
  <c r="W45" i="3"/>
  <c r="W57" i="3"/>
  <c r="W59" i="3"/>
  <c r="W65" i="3"/>
  <c r="W73" i="3"/>
  <c r="Z72" i="3" l="1"/>
  <c r="Z70" i="3"/>
  <c r="Z68" i="3"/>
  <c r="Z66" i="3"/>
  <c r="Z64" i="3"/>
  <c r="Z62" i="3"/>
  <c r="Z60" i="3"/>
  <c r="Z58" i="3"/>
  <c r="Z56" i="3"/>
  <c r="Z54" i="3"/>
  <c r="Z52" i="3"/>
  <c r="Z50" i="3"/>
  <c r="Z48" i="3"/>
  <c r="Z46" i="3"/>
  <c r="Z44" i="3"/>
  <c r="Z38" i="3"/>
  <c r="AA72" i="3" l="1"/>
  <c r="AA70" i="3"/>
  <c r="AA68" i="3"/>
  <c r="AA66" i="3"/>
  <c r="AA64" i="3"/>
  <c r="AA62" i="3"/>
  <c r="AA60" i="3"/>
  <c r="AA58" i="3"/>
  <c r="AA56" i="3"/>
  <c r="AA54" i="3"/>
  <c r="AA52" i="3"/>
  <c r="AA50" i="3"/>
  <c r="AA48" i="3"/>
  <c r="AA46" i="3"/>
  <c r="AA44" i="3"/>
  <c r="AA38" i="3"/>
  <c r="Z42" i="3"/>
  <c r="Z36" i="3"/>
  <c r="AB44" i="3" l="1"/>
  <c r="AD44" i="3" s="1"/>
  <c r="AC44" i="3"/>
  <c r="AB46" i="3"/>
  <c r="AD46" i="3" s="1"/>
  <c r="AC46" i="3"/>
  <c r="AB48" i="3"/>
  <c r="AD48" i="3" s="1"/>
  <c r="AC48" i="3"/>
  <c r="AB50" i="3"/>
  <c r="AC50" i="3"/>
  <c r="AB58" i="3"/>
  <c r="AC58" i="3"/>
  <c r="AB64" i="3"/>
  <c r="AD64" i="3" s="1"/>
  <c r="AC64" i="3"/>
  <c r="AB66" i="3"/>
  <c r="AC66" i="3"/>
  <c r="AB72" i="3"/>
  <c r="AD72" i="3" s="1"/>
  <c r="AC72" i="3"/>
  <c r="AB52" i="3"/>
  <c r="AD52" i="3" s="1"/>
  <c r="AC52" i="3"/>
  <c r="AB54" i="3"/>
  <c r="AD54" i="3" s="1"/>
  <c r="AC54" i="3"/>
  <c r="AB60" i="3"/>
  <c r="AD60" i="3" s="1"/>
  <c r="AC60" i="3"/>
  <c r="AB68" i="3"/>
  <c r="AD68" i="3" s="1"/>
  <c r="AC68" i="3"/>
  <c r="AB70" i="3"/>
  <c r="AD70" i="3" s="1"/>
  <c r="AC70" i="3"/>
  <c r="AB38" i="3"/>
  <c r="AD38" i="3" s="1"/>
  <c r="AC38" i="3"/>
  <c r="AB56" i="3"/>
  <c r="AD56" i="3" s="1"/>
  <c r="AC56" i="3"/>
  <c r="AB62" i="3"/>
  <c r="AD62" i="3" s="1"/>
  <c r="AC62" i="3"/>
  <c r="AA36" i="3"/>
  <c r="AA42" i="3"/>
  <c r="Z40" i="3"/>
  <c r="AD66" i="3"/>
  <c r="AD58" i="3"/>
  <c r="AD50" i="3"/>
  <c r="AB42" i="3" l="1"/>
  <c r="AD42" i="3" s="1"/>
  <c r="AC42" i="3"/>
  <c r="AB36" i="3"/>
  <c r="AD36" i="3" s="1"/>
  <c r="AC36" i="3"/>
  <c r="AA40" i="3"/>
  <c r="AB40" i="3" l="1"/>
  <c r="AD40" i="3" s="1"/>
  <c r="AC40" i="3"/>
  <c r="AB74" i="3"/>
  <c r="AD76" i="3"/>
  <c r="AD75" i="3"/>
  <c r="AB75" i="3"/>
  <c r="AB76" i="3"/>
</calcChain>
</file>

<file path=xl/sharedStrings.xml><?xml version="1.0" encoding="utf-8"?>
<sst xmlns="http://schemas.openxmlformats.org/spreadsheetml/2006/main" count="151" uniqueCount="110">
  <si>
    <t>Email Address:</t>
  </si>
  <si>
    <t>Name:</t>
  </si>
  <si>
    <t>Phone Number:</t>
  </si>
  <si>
    <t>Title:</t>
  </si>
  <si>
    <t>Date:</t>
  </si>
  <si>
    <t>CONTACT INFORMATION</t>
  </si>
  <si>
    <t>CERTIFICATION</t>
  </si>
  <si>
    <t>APPLICATION DEADLINE IS MONTH,DD, YEAR - ANY APPLICATIONS RECEIVED AFTER THIS DATE WILL NOT BE ELIGIBLE FOR FUNDING IN 2015</t>
  </si>
  <si>
    <t>Once you’ve entered the information above the application template will generate the following information:</t>
  </si>
  <si>
    <t>STEP 1:  DETERMINE ELIGIBILITY</t>
  </si>
  <si>
    <t>STEP 5: CERTIFICATION</t>
  </si>
  <si>
    <t>CHILD CARE AGENCY INFORMATION</t>
  </si>
  <si>
    <t>Agency Name:</t>
  </si>
  <si>
    <t>Agency Mailing Address:</t>
  </si>
  <si>
    <t>Infant</t>
  </si>
  <si>
    <t>Toddler</t>
  </si>
  <si>
    <t>Provider Name</t>
  </si>
  <si>
    <t>PHDC Provider &amp; Children Information</t>
  </si>
  <si>
    <t>Preschooler</t>
  </si>
  <si>
    <t>Description</t>
  </si>
  <si>
    <t>School Aged</t>
  </si>
  <si>
    <t>Full Daily Rate</t>
  </si>
  <si>
    <t>Agency Licence Number</t>
  </si>
  <si>
    <t>Number of Licensed Homes</t>
  </si>
  <si>
    <t>Total HCCEG Funding</t>
  </si>
  <si>
    <t>Name of Signing Authority</t>
  </si>
  <si>
    <t>(To be completed by CMSM/DSSAB only)</t>
  </si>
  <si>
    <t>APPROVAL</t>
  </si>
  <si>
    <t>Other</t>
  </si>
  <si>
    <t>(Enter description here)</t>
  </si>
  <si>
    <t>Infants</t>
  </si>
  <si>
    <t>Toddlers</t>
  </si>
  <si>
    <t>Preschoolers</t>
  </si>
  <si>
    <t>Wage Enhancement Determination</t>
  </si>
  <si>
    <t>Maximum Grant Transfer</t>
  </si>
  <si>
    <t>JK</t>
  </si>
  <si>
    <t>SK</t>
  </si>
  <si>
    <t>Payments / FTE</t>
  </si>
  <si>
    <t>Full-Time Equivalency (FTE)</t>
  </si>
  <si>
    <t>Qualifying Daily Rate</t>
  </si>
  <si>
    <t>If no, first full month the provider operated in 2014</t>
  </si>
  <si>
    <t>Jan</t>
  </si>
  <si>
    <t>Apr</t>
  </si>
  <si>
    <t># of Days Worked  
(Jan 1-Oct 31 2014)</t>
  </si>
  <si>
    <t>Annualization (Conversion to Full Year)</t>
  </si>
  <si>
    <t>Annualization Table</t>
  </si>
  <si>
    <t>Month</t>
  </si>
  <si>
    <t>Number of Months</t>
  </si>
  <si>
    <t>Annualization</t>
  </si>
  <si>
    <t>Feb</t>
  </si>
  <si>
    <t>Mar</t>
  </si>
  <si>
    <t>May</t>
  </si>
  <si>
    <t>Jun</t>
  </si>
  <si>
    <t>Jul</t>
  </si>
  <si>
    <t>Aug</t>
  </si>
  <si>
    <t>Sep</t>
  </si>
  <si>
    <t>Oct</t>
  </si>
  <si>
    <t>Annualized FTE</t>
  </si>
  <si>
    <r>
      <t xml:space="preserve">The purpose of these instructions is to support Private Home Day Care (PHDC) agencies in completing their Home Child Care Enhancement Grant (HCCEG) application. If you have any questions related to your application please contact [insert CMSM/DSSAB contact information].  HCCEG applications must be submitted no later than June 30, 2015 in order to be considered for HCCEG funds. </t>
    </r>
    <r>
      <rPr>
        <b/>
        <sz val="10"/>
        <rFont val="Arial"/>
        <family val="2"/>
      </rPr>
      <t>Applications submitted after June 30, 2015 will not be accepted.</t>
    </r>
  </si>
  <si>
    <t>Now that you have determined which providers qualify for the HCCEG you can begin completing the form.</t>
  </si>
  <si>
    <t>STEP 2:  ENTER AGENCY INFORMATION</t>
  </si>
  <si>
    <t>STEP 3: AGENCY DAILY RATE INFORMATION</t>
  </si>
  <si>
    <t xml:space="preserve">Now that you have completed information regarding your agency, move to Step 4, where you will begin entering provider information.  </t>
  </si>
  <si>
    <t>At the bottom of the application form, you will find a summary of the agency's eligible providers and the total funding you will receive for HCCEG transfers pending approval from the CMSM/DSSAB</t>
  </si>
  <si>
    <r>
      <t xml:space="preserve">Please complete the certification stating that the information you have included in the application is accurate by checking the box shown below and completing your signing authority's information.  Submit the completed application to </t>
    </r>
    <r>
      <rPr>
        <sz val="10"/>
        <color rgb="FFFF0000"/>
        <rFont val="Arial"/>
        <family val="2"/>
      </rPr>
      <t>[insert CMSM/DSSAB information].</t>
    </r>
  </si>
  <si>
    <r>
      <t xml:space="preserve">Home child care providers are eligible for a </t>
    </r>
    <r>
      <rPr>
        <b/>
        <sz val="10"/>
        <rFont val="Arial"/>
        <family val="2"/>
      </rPr>
      <t>full HCCEG</t>
    </r>
    <r>
      <rPr>
        <sz val="10"/>
        <rFont val="Arial"/>
        <family val="2"/>
      </rPr>
      <t xml:space="preserve"> of $10 per day if they:</t>
    </r>
  </si>
  <si>
    <r>
      <t xml:space="preserve">Home child care providers are eligible for a </t>
    </r>
    <r>
      <rPr>
        <b/>
        <sz val="10"/>
        <rFont val="Arial"/>
        <family val="2"/>
      </rPr>
      <t>partial HCCEG</t>
    </r>
    <r>
      <rPr>
        <sz val="10"/>
        <rFont val="Arial"/>
        <family val="2"/>
      </rPr>
      <t xml:space="preserve"> of $5 per day if they :</t>
    </r>
  </si>
  <si>
    <t>NOTES:  This is the rate that would be transferred to providers if the child was placed for a full day in the PHDC</t>
  </si>
  <si>
    <t xml:space="preserve">               If the rate changed during the qualifying period of January 1 to October 31, 2014, please use the lower of the 2 rates</t>
  </si>
  <si>
    <r>
      <t>AGENCY DAILY RATES</t>
    </r>
    <r>
      <rPr>
        <sz val="11"/>
        <color theme="1"/>
        <rFont val="Arial"/>
        <family val="2"/>
      </rPr>
      <t xml:space="preserve"> </t>
    </r>
  </si>
  <si>
    <t>In these instances, please also complete the description field.</t>
  </si>
  <si>
    <t>STEP 4:  PROVIDER INFORMATION</t>
  </si>
  <si>
    <t>PHDC started providing services on April 15th, 2014, please enter May.</t>
  </si>
  <si>
    <t xml:space="preserve">In order to successfully complete your HCCEG application you must determine which of the providers are eligible for the enhancement.  </t>
  </si>
  <si>
    <t>•  Are actively serving agency placed children during 2015.</t>
  </si>
  <si>
    <r>
      <rPr>
        <sz val="10"/>
        <rFont val="Times New Roman"/>
        <family val="1"/>
      </rPr>
      <t xml:space="preserve">•   </t>
    </r>
    <r>
      <rPr>
        <sz val="10"/>
        <rFont val="Arial"/>
        <family val="2"/>
      </rPr>
      <t>Hold a contract with a licensed home child care agency between January 1, 2014 and October 31, 2014;</t>
    </r>
  </si>
  <si>
    <r>
      <t xml:space="preserve">•  Serve the </t>
    </r>
    <r>
      <rPr>
        <u/>
        <sz val="10"/>
        <rFont val="Arial"/>
        <family val="2"/>
      </rPr>
      <t>equivalent of two</t>
    </r>
    <r>
      <rPr>
        <sz val="10"/>
        <rFont val="Arial"/>
        <family val="2"/>
      </rPr>
      <t xml:space="preserve"> full-time children enrolled in their program who have been assigned to them by a licensed home child care agency,</t>
    </r>
  </si>
  <si>
    <t xml:space="preserve">Providers may be full time or relief providers.  The HCCEG will be provided based on the days worked in 2014.  </t>
  </si>
  <si>
    <r>
      <t>•  Serve the</t>
    </r>
    <r>
      <rPr>
        <u/>
        <sz val="10"/>
        <rFont val="Arial"/>
        <family val="2"/>
      </rPr>
      <t xml:space="preserve"> equivalent of less than two</t>
    </r>
    <r>
      <rPr>
        <sz val="10"/>
        <rFont val="Arial"/>
        <family val="2"/>
      </rPr>
      <t xml:space="preserve"> full-time children, assigned to them by a licensed home child care agency;</t>
    </r>
  </si>
  <si>
    <t>Open the HCCEG application form in excel and complete the agency information shown below as well as a contact person who is able to answer questions in regards</t>
  </si>
  <si>
    <t>to the application form being submitted.</t>
  </si>
  <si>
    <t>Please indicate the daily rates paid to PHDC providers by age group.  An "Other" category has also been added should the agency use a different grouping and/or rate.</t>
  </si>
  <si>
    <t>Enter the following information for the eligible providers.</t>
  </si>
  <si>
    <t>• Provider was rendering child care services before Jan 1, 2014? = From the drop-down menu, select "Yes" or "No" if the provider was rendering services before Jan 1st</t>
  </si>
  <si>
    <t>• Provider Name = Name of the provider or their PHDC program</t>
  </si>
  <si>
    <t xml:space="preserve">• If no, first full month the provider operated in 2014 = Enter the nearest full month the provider started rendering child care services in 2014.  For example, where a </t>
  </si>
  <si>
    <t>• Annualization (conversion to full year) = This column automatically calculates the annualized percentage to ensure the provider receives funding for a full calendar year</t>
  </si>
  <si>
    <t>• # of days worked (Jan 1 - Oct 31, 2014) = Please enter the number of days worked in the qualifying period.  Where a provider operates over the weekend, those days should be included in the count.</t>
  </si>
  <si>
    <t>• Description:  Please include a description (for example, child's initials, # of children, number of months placed) by age group.</t>
  </si>
  <si>
    <t>• Number of full time equivalent children (FTE) based on the qualifying period of January 1 to October 31, 2014</t>
  </si>
  <si>
    <t xml:space="preserve">• Qualifying Daily rate - Full = $10 or Partial = $5.00 </t>
  </si>
  <si>
    <t>• Maximum Grant Transfer that can be transferred to a provider in 2015</t>
  </si>
  <si>
    <t>The CMSM/DSSAB will communicate the approval amount through returning the application form with the bottom portion of the form completed.</t>
  </si>
  <si>
    <t>The information that you have provided is subject to review by the CMSM/DSSAB prior to/or after granting wage enhancement funding to the agency.</t>
  </si>
  <si>
    <t>Average Daily Fee</t>
  </si>
  <si>
    <t>Total FTE</t>
  </si>
  <si>
    <t>Total Fees</t>
  </si>
  <si>
    <t xml:space="preserve">As a signing authority for this agency, I certify that the information included in this application is accurate and represents the providers that have exisiting relationships with this agency as of October 31, 2014. </t>
  </si>
  <si>
    <t>Partially Eligible Providers ( # / $)</t>
  </si>
  <si>
    <t>Fully Eligible Providers (# / $)</t>
  </si>
  <si>
    <t>• Average daily fee paid to the provider over the qualifying period (in order to qualify, this cannot exceed $262.70)</t>
  </si>
  <si>
    <t xml:space="preserve">• Annualized FTE based on the 2014 calendar year </t>
  </si>
  <si>
    <t>•  Payments/ FTE = Please enter the payments made from the agency to the provider by each age group for the qualifying period (Jan 1 to Oct 31, 2014).  Once the payments are entered, the full-time equivalency (FTE) of the children by age group will be automatically calculated.</t>
  </si>
  <si>
    <t>Provincial Home Child Care Enhancement Grant Application Instructions - Private Home Child Care Agency (2015)</t>
  </si>
  <si>
    <t>You are only required to enter data in the green cells similar to this one.  All other calculations will be performed automatically.</t>
  </si>
  <si>
    <t>•  Receive less than $252.70 on average per day in fees from their agency; and</t>
  </si>
  <si>
    <t>•  Receive less than $126.35 on average per day in fees from their agency; and,</t>
  </si>
  <si>
    <t>Provider was providing child care services before Jan 1, 2014?</t>
  </si>
  <si>
    <t xml:space="preserve">The child care agency is approved for the following Home child care enhancement grant funding:  </t>
  </si>
  <si>
    <t>Application for Provincial Home Child Care Enhancement Grant Funding - Private Home Day Care (PHDC) Providers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</si>
</sst>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quot;$&quot;#,##0.00"/>
    <numFmt numFmtId="165" formatCode="0.0"/>
    <numFmt numFmtId="166" formatCode="0.0000"/>
    <numFmt numFmtId="167" formatCode="0.0%"/>
  </numFmts>
  <fonts count="36" x14ac:knownFonts="1">
    <font>
      <sz val="11"/>
      <color theme="1"/>
      <name val="Calibri"/>
      <family val="2"/>
      <scheme val="minor"/>
    </font>
    <font>
      <sz val="11"/>
      <color theme="1"/>
      <name val="Calibri"/>
      <family val="2"/>
      <scheme val="minor"/>
    </font>
    <font>
      <b/>
      <sz val="11"/>
      <color theme="1"/>
      <name val="Calibri"/>
      <family val="2"/>
      <scheme val="minor"/>
    </font>
    <font>
      <sz val="16"/>
      <color theme="1"/>
      <name val="Calibri"/>
      <family val="2"/>
      <scheme val="minor"/>
    </font>
    <font>
      <sz val="16"/>
      <color theme="1"/>
      <name val="Arial"/>
      <family val="2"/>
    </font>
    <font>
      <sz val="11"/>
      <color theme="1"/>
      <name val="Arial"/>
      <family val="2"/>
    </font>
    <font>
      <b/>
      <sz val="10"/>
      <color theme="1"/>
      <name val="Arial"/>
      <family val="2"/>
    </font>
    <font>
      <sz val="10"/>
      <color theme="1"/>
      <name val="Arial"/>
      <family val="2"/>
    </font>
    <font>
      <b/>
      <u/>
      <sz val="10"/>
      <color theme="1"/>
      <name val="Arial"/>
      <family val="2"/>
    </font>
    <font>
      <sz val="10"/>
      <color rgb="FFFF0000"/>
      <name val="Arial"/>
      <family val="2"/>
    </font>
    <font>
      <sz val="10"/>
      <color theme="8"/>
      <name val="Arial"/>
      <family val="2"/>
    </font>
    <font>
      <sz val="11"/>
      <color theme="8"/>
      <name val="Calibri"/>
      <family val="2"/>
      <scheme val="minor"/>
    </font>
    <font>
      <sz val="11"/>
      <color rgb="FFFF0000"/>
      <name val="Calibri"/>
      <family val="2"/>
      <scheme val="minor"/>
    </font>
    <font>
      <u/>
      <sz val="10"/>
      <color rgb="FFFF0000"/>
      <name val="Arial"/>
      <family val="2"/>
    </font>
    <font>
      <b/>
      <sz val="10"/>
      <color rgb="FF333333"/>
      <name val="Verdana"/>
      <family val="2"/>
    </font>
    <font>
      <u/>
      <sz val="11"/>
      <color theme="10"/>
      <name val="Calibri"/>
      <family val="2"/>
      <scheme val="minor"/>
    </font>
    <font>
      <b/>
      <u/>
      <sz val="11"/>
      <color theme="1"/>
      <name val="Arial"/>
      <family val="2"/>
    </font>
    <font>
      <b/>
      <u/>
      <sz val="16"/>
      <color theme="1"/>
      <name val="Arial"/>
      <family val="2"/>
    </font>
    <font>
      <b/>
      <sz val="11"/>
      <color theme="1"/>
      <name val="Arial"/>
      <family val="2"/>
    </font>
    <font>
      <sz val="11"/>
      <color rgb="FFFF0000"/>
      <name val="Arial"/>
      <family val="2"/>
    </font>
    <font>
      <b/>
      <sz val="11"/>
      <color rgb="FF574123"/>
      <name val="Tahoma"/>
      <family val="2"/>
    </font>
    <font>
      <b/>
      <sz val="11"/>
      <color rgb="FFFF0000"/>
      <name val="Arial"/>
      <family val="2"/>
    </font>
    <font>
      <sz val="11"/>
      <color theme="8"/>
      <name val="Arial"/>
      <family val="2"/>
    </font>
    <font>
      <sz val="11"/>
      <name val="Arial"/>
      <family val="2"/>
    </font>
    <font>
      <b/>
      <sz val="11"/>
      <name val="Arial"/>
      <family val="2"/>
    </font>
    <font>
      <sz val="11"/>
      <color theme="0"/>
      <name val="Arial"/>
      <family val="2"/>
    </font>
    <font>
      <i/>
      <sz val="11"/>
      <name val="Arial"/>
      <family val="2"/>
    </font>
    <font>
      <sz val="8"/>
      <color theme="1"/>
      <name val="Arial"/>
      <family val="2"/>
    </font>
    <font>
      <sz val="9"/>
      <color theme="1"/>
      <name val="Arial"/>
      <family val="2"/>
    </font>
    <font>
      <sz val="10"/>
      <color theme="1"/>
      <name val="Calibri"/>
      <family val="2"/>
      <scheme val="minor"/>
    </font>
    <font>
      <sz val="10"/>
      <name val="Arial"/>
      <family val="2"/>
    </font>
    <font>
      <b/>
      <sz val="10"/>
      <name val="Arial"/>
      <family val="2"/>
    </font>
    <font>
      <sz val="10"/>
      <name val="Times New Roman"/>
      <family val="1"/>
    </font>
    <font>
      <u/>
      <sz val="10"/>
      <name val="Arial"/>
      <family val="2"/>
    </font>
    <font>
      <sz val="6.85"/>
      <color rgb="FF666666"/>
      <name val="Segoe UI"/>
      <family val="2"/>
    </font>
    <font>
      <i/>
      <sz val="11"/>
      <color theme="1"/>
      <name val="Arial"/>
      <family val="2"/>
    </font>
  </fonts>
  <fills count="6">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FFFF00"/>
        <bgColor indexed="64"/>
      </patternFill>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diagonal/>
    </border>
    <border>
      <left/>
      <right style="thin">
        <color theme="0" tint="-0.499984740745262"/>
      </right>
      <top/>
      <bottom style="thin">
        <color theme="0" tint="-0.499984740745262"/>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right style="thin">
        <color theme="0" tint="-0.34998626667073579"/>
      </right>
      <top/>
      <bottom style="thin">
        <color theme="0" tint="-0.34998626667073579"/>
      </bottom>
      <diagonal/>
    </border>
    <border>
      <left/>
      <right/>
      <top/>
      <bottom style="thin">
        <color theme="0" tint="-0.24994659260841701"/>
      </bottom>
      <diagonal/>
    </border>
    <border>
      <left/>
      <right style="thin">
        <color theme="0" tint="-0.24994659260841701"/>
      </right>
      <top/>
      <bottom/>
      <diagonal/>
    </border>
    <border>
      <left style="thin">
        <color theme="0" tint="-0.499984740745262"/>
      </left>
      <right/>
      <top style="thin">
        <color theme="0" tint="-0.499984740745262"/>
      </top>
      <bottom style="thin">
        <color theme="0" tint="-0.499984740745262"/>
      </bottom>
      <diagonal/>
    </border>
    <border>
      <left/>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0" fontId="15" fillId="0" borderId="0" applyNumberFormat="0" applyFill="0" applyBorder="0" applyAlignment="0" applyProtection="0"/>
    <xf numFmtId="9" fontId="1" fillId="0" borderId="0" applyFont="0" applyFill="0" applyBorder="0" applyAlignment="0" applyProtection="0"/>
  </cellStyleXfs>
  <cellXfs count="261">
    <xf numFmtId="0" fontId="0" fillId="0" borderId="0" xfId="0"/>
    <xf numFmtId="0" fontId="0" fillId="0" borderId="0" xfId="0" applyAlignment="1">
      <alignment horizontal="center"/>
    </xf>
    <xf numFmtId="0" fontId="3" fillId="0" borderId="0" xfId="0" applyFont="1"/>
    <xf numFmtId="0" fontId="0" fillId="0" borderId="0" xfId="0" applyFill="1" applyAlignment="1">
      <alignment horizontal="center"/>
    </xf>
    <xf numFmtId="0" fontId="10" fillId="0" borderId="0" xfId="0" applyFont="1" applyFill="1"/>
    <xf numFmtId="0" fontId="11" fillId="0" borderId="0" xfId="0" applyFont="1" applyFill="1"/>
    <xf numFmtId="0" fontId="11" fillId="0" borderId="0" xfId="0" applyFont="1" applyFill="1" applyBorder="1"/>
    <xf numFmtId="0" fontId="2" fillId="0" borderId="0" xfId="0" applyFont="1" applyFill="1" applyBorder="1" applyAlignment="1">
      <alignment horizontal="left"/>
    </xf>
    <xf numFmtId="0" fontId="12" fillId="0" borderId="0" xfId="0" applyFont="1"/>
    <xf numFmtId="0" fontId="13" fillId="0" borderId="0" xfId="0" applyFont="1" applyFill="1"/>
    <xf numFmtId="0" fontId="14" fillId="0" borderId="0" xfId="0" quotePrefix="1" applyFont="1" applyAlignment="1">
      <alignment vertical="center"/>
    </xf>
    <xf numFmtId="0" fontId="14" fillId="0" borderId="0" xfId="0" applyFont="1" applyAlignment="1">
      <alignment vertical="center"/>
    </xf>
    <xf numFmtId="0" fontId="12" fillId="0" borderId="0" xfId="0" applyFont="1" applyFill="1"/>
    <xf numFmtId="0" fontId="0" fillId="0" borderId="0" xfId="0" applyFill="1"/>
    <xf numFmtId="0" fontId="0" fillId="2" borderId="0" xfId="0" applyFill="1"/>
    <xf numFmtId="0" fontId="7" fillId="2" borderId="0" xfId="0" applyFont="1" applyFill="1"/>
    <xf numFmtId="0" fontId="7"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7" fillId="2" borderId="0" xfId="0" applyFont="1" applyFill="1" applyAlignment="1">
      <alignment horizontal="left" vertical="center" indent="5"/>
    </xf>
    <xf numFmtId="0" fontId="7" fillId="2" borderId="0" xfId="0" applyFont="1" applyFill="1" applyAlignment="1">
      <alignment horizontal="left" vertical="center" indent="15"/>
    </xf>
    <xf numFmtId="0" fontId="7" fillId="2" borderId="0" xfId="0" applyFont="1" applyFill="1" applyAlignment="1">
      <alignment horizontal="left" vertical="center" indent="1"/>
    </xf>
    <xf numFmtId="0" fontId="7" fillId="4" borderId="0" xfId="0" applyFont="1" applyFill="1" applyAlignment="1">
      <alignment horizontal="left" vertical="center"/>
    </xf>
    <xf numFmtId="0" fontId="7" fillId="4" borderId="0" xfId="0" applyFont="1" applyFill="1" applyAlignment="1">
      <alignment horizontal="left" vertical="center" wrapText="1"/>
    </xf>
    <xf numFmtId="0" fontId="9" fillId="2" borderId="0" xfId="0" applyFont="1" applyFill="1"/>
    <xf numFmtId="0" fontId="0" fillId="0" borderId="0" xfId="0" applyFill="1" applyBorder="1"/>
    <xf numFmtId="0" fontId="7" fillId="0" borderId="0" xfId="0" applyFont="1" applyFill="1" applyBorder="1"/>
    <xf numFmtId="0" fontId="0" fillId="0" borderId="0" xfId="0" applyFont="1" applyFill="1" applyBorder="1"/>
    <xf numFmtId="0" fontId="0" fillId="0" borderId="0" xfId="0" applyBorder="1"/>
    <xf numFmtId="0" fontId="0" fillId="2" borderId="1" xfId="0" applyFill="1" applyBorder="1" applyProtection="1"/>
    <xf numFmtId="0" fontId="0" fillId="2" borderId="2" xfId="0" applyFill="1" applyBorder="1" applyProtection="1"/>
    <xf numFmtId="0" fontId="0" fillId="2" borderId="3" xfId="0" applyFill="1" applyBorder="1" applyProtection="1"/>
    <xf numFmtId="0" fontId="4" fillId="2" borderId="4" xfId="0" applyFont="1" applyFill="1" applyBorder="1" applyProtection="1"/>
    <xf numFmtId="0" fontId="5" fillId="2" borderId="5" xfId="0" applyFont="1" applyFill="1" applyBorder="1" applyAlignment="1" applyProtection="1">
      <alignment wrapText="1"/>
    </xf>
    <xf numFmtId="0" fontId="5" fillId="2" borderId="4" xfId="0" applyFont="1" applyFill="1" applyBorder="1" applyProtection="1"/>
    <xf numFmtId="0" fontId="5" fillId="2" borderId="0" xfId="0" applyFont="1" applyFill="1" applyBorder="1" applyProtection="1"/>
    <xf numFmtId="0" fontId="16" fillId="2" borderId="0" xfId="0" applyFont="1" applyFill="1" applyBorder="1" applyAlignment="1" applyProtection="1">
      <alignment horizontal="center" vertical="center"/>
    </xf>
    <xf numFmtId="0" fontId="5" fillId="2" borderId="5" xfId="0" applyFont="1" applyFill="1" applyBorder="1" applyProtection="1"/>
    <xf numFmtId="0" fontId="5" fillId="2" borderId="10" xfId="0" applyFont="1" applyFill="1" applyBorder="1" applyProtection="1"/>
    <xf numFmtId="0" fontId="16" fillId="2" borderId="11" xfId="0" applyFont="1" applyFill="1" applyBorder="1" applyAlignment="1" applyProtection="1">
      <alignment horizontal="center" vertical="center"/>
    </xf>
    <xf numFmtId="0" fontId="5" fillId="2" borderId="12" xfId="0" applyFont="1" applyFill="1" applyBorder="1" applyProtection="1"/>
    <xf numFmtId="0" fontId="18" fillId="2" borderId="0" xfId="0" applyFont="1" applyFill="1" applyBorder="1" applyAlignment="1" applyProtection="1">
      <alignment vertical="center"/>
    </xf>
    <xf numFmtId="0" fontId="5" fillId="2" borderId="0" xfId="0" applyFont="1" applyFill="1" applyBorder="1" applyAlignment="1" applyProtection="1">
      <alignment horizontal="left" vertical="center" indent="2"/>
    </xf>
    <xf numFmtId="0" fontId="5" fillId="2" borderId="0" xfId="0" applyFont="1" applyFill="1" applyBorder="1" applyAlignment="1" applyProtection="1"/>
    <xf numFmtId="0" fontId="19" fillId="2" borderId="0" xfId="0" applyFont="1" applyFill="1" applyBorder="1" applyProtection="1"/>
    <xf numFmtId="0" fontId="5" fillId="2" borderId="0" xfId="0" applyFont="1" applyFill="1" applyBorder="1" applyAlignment="1" applyProtection="1">
      <alignment horizontal="left" indent="2"/>
    </xf>
    <xf numFmtId="0" fontId="5" fillId="2" borderId="0" xfId="0" applyFont="1" applyFill="1" applyBorder="1" applyAlignment="1" applyProtection="1">
      <alignment horizontal="right"/>
    </xf>
    <xf numFmtId="0" fontId="5" fillId="2" borderId="13" xfId="0" applyFont="1" applyFill="1" applyBorder="1" applyProtection="1"/>
    <xf numFmtId="0" fontId="5" fillId="2" borderId="14" xfId="0" applyFont="1" applyFill="1" applyBorder="1" applyAlignment="1" applyProtection="1">
      <alignment horizontal="right"/>
    </xf>
    <xf numFmtId="0" fontId="5" fillId="2" borderId="14" xfId="0" applyFont="1" applyFill="1" applyBorder="1" applyAlignment="1" applyProtection="1"/>
    <xf numFmtId="0" fontId="5" fillId="2" borderId="14" xfId="0" applyFont="1" applyFill="1" applyBorder="1" applyProtection="1"/>
    <xf numFmtId="0" fontId="5" fillId="2" borderId="11" xfId="0" applyFont="1" applyFill="1" applyBorder="1" applyAlignment="1" applyProtection="1">
      <alignment horizontal="right"/>
    </xf>
    <xf numFmtId="0" fontId="5" fillId="2" borderId="11" xfId="0" applyFont="1" applyFill="1" applyBorder="1" applyAlignment="1" applyProtection="1"/>
    <xf numFmtId="0" fontId="5" fillId="2" borderId="11" xfId="0" applyFont="1" applyFill="1" applyBorder="1" applyProtection="1"/>
    <xf numFmtId="0" fontId="5" fillId="2" borderId="14" xfId="0" applyFont="1" applyFill="1" applyBorder="1" applyAlignment="1" applyProtection="1">
      <alignment horizontal="center" vertical="center"/>
    </xf>
    <xf numFmtId="0" fontId="5" fillId="2" borderId="0" xfId="0" applyFont="1" applyFill="1" applyBorder="1" applyAlignment="1" applyProtection="1">
      <alignment horizontal="center"/>
    </xf>
    <xf numFmtId="0" fontId="5" fillId="2" borderId="4" xfId="0" applyFont="1" applyFill="1" applyBorder="1" applyAlignment="1" applyProtection="1">
      <alignment horizontal="center"/>
    </xf>
    <xf numFmtId="0" fontId="5" fillId="2" borderId="5" xfId="0" applyFont="1" applyFill="1" applyBorder="1" applyAlignment="1" applyProtection="1">
      <alignment horizontal="center"/>
    </xf>
    <xf numFmtId="0" fontId="22" fillId="2" borderId="5" xfId="0" applyFont="1" applyFill="1" applyBorder="1" applyProtection="1"/>
    <xf numFmtId="164" fontId="5" fillId="2" borderId="0" xfId="0" applyNumberFormat="1" applyFont="1" applyFill="1" applyBorder="1" applyProtection="1"/>
    <xf numFmtId="164" fontId="5" fillId="2" borderId="11" xfId="0" applyNumberFormat="1" applyFont="1" applyFill="1" applyBorder="1" applyProtection="1"/>
    <xf numFmtId="0" fontId="18" fillId="2" borderId="12" xfId="0" applyFont="1" applyFill="1" applyBorder="1" applyProtection="1"/>
    <xf numFmtId="0" fontId="18" fillId="2" borderId="0" xfId="0" applyFont="1" applyFill="1" applyBorder="1" applyProtection="1"/>
    <xf numFmtId="0" fontId="0" fillId="2" borderId="6" xfId="0" applyFont="1" applyFill="1" applyBorder="1" applyProtection="1"/>
    <xf numFmtId="0" fontId="0" fillId="2" borderId="7" xfId="0" applyFont="1" applyFill="1" applyBorder="1" applyProtection="1"/>
    <xf numFmtId="0" fontId="0" fillId="2" borderId="8" xfId="0" applyFont="1" applyFill="1" applyBorder="1" applyProtection="1"/>
    <xf numFmtId="0" fontId="9" fillId="0" borderId="0" xfId="0" applyFont="1" applyFill="1" applyBorder="1" applyProtection="1"/>
    <xf numFmtId="0" fontId="23" fillId="2" borderId="0" xfId="0" applyFont="1" applyFill="1" applyBorder="1" applyProtection="1"/>
    <xf numFmtId="0" fontId="5" fillId="2" borderId="11" xfId="0" applyFont="1" applyFill="1" applyBorder="1" applyAlignment="1" applyProtection="1">
      <alignment horizontal="center"/>
    </xf>
    <xf numFmtId="0" fontId="21" fillId="2" borderId="0" xfId="0" applyFont="1" applyFill="1" applyBorder="1" applyAlignment="1" applyProtection="1">
      <alignment horizontal="center" vertical="center" wrapText="1"/>
    </xf>
    <xf numFmtId="44" fontId="5" fillId="2" borderId="0" xfId="1" applyFont="1" applyFill="1" applyBorder="1" applyProtection="1"/>
    <xf numFmtId="44" fontId="22" fillId="2" borderId="0" xfId="1" applyFont="1" applyFill="1" applyBorder="1" applyProtection="1"/>
    <xf numFmtId="0" fontId="5" fillId="3" borderId="0" xfId="0" applyFont="1" applyFill="1" applyBorder="1" applyProtection="1"/>
    <xf numFmtId="0" fontId="0" fillId="2" borderId="2" xfId="0" applyFill="1" applyBorder="1" applyAlignment="1" applyProtection="1">
      <alignment horizontal="center"/>
    </xf>
    <xf numFmtId="0" fontId="18" fillId="2" borderId="0"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14" xfId="0" applyFont="1" applyFill="1" applyBorder="1" applyAlignment="1" applyProtection="1">
      <alignment horizontal="center"/>
    </xf>
    <xf numFmtId="0" fontId="18" fillId="2" borderId="0" xfId="0" applyFont="1" applyFill="1" applyBorder="1" applyAlignment="1" applyProtection="1">
      <alignment horizontal="center"/>
    </xf>
    <xf numFmtId="0" fontId="0" fillId="2" borderId="7" xfId="0" applyFont="1" applyFill="1" applyBorder="1" applyAlignment="1" applyProtection="1">
      <alignment horizontal="center"/>
    </xf>
    <xf numFmtId="0" fontId="7" fillId="2" borderId="21" xfId="0" applyFont="1" applyFill="1" applyBorder="1" applyProtection="1"/>
    <xf numFmtId="0" fontId="7" fillId="2" borderId="23" xfId="0" applyFont="1" applyFill="1" applyBorder="1" applyProtection="1"/>
    <xf numFmtId="0" fontId="9" fillId="2" borderId="23" xfId="0" applyFont="1" applyFill="1" applyBorder="1" applyProtection="1"/>
    <xf numFmtId="0" fontId="7" fillId="2" borderId="24" xfId="0" applyFont="1" applyFill="1" applyBorder="1" applyProtection="1"/>
    <xf numFmtId="0" fontId="19" fillId="2" borderId="23" xfId="0" applyFont="1" applyFill="1" applyBorder="1" applyProtection="1"/>
    <xf numFmtId="0" fontId="25" fillId="2" borderId="23" xfId="0" applyFont="1" applyFill="1" applyBorder="1" applyProtection="1"/>
    <xf numFmtId="0" fontId="25" fillId="2" borderId="23" xfId="0" quotePrefix="1" applyFont="1" applyFill="1" applyBorder="1" applyProtection="1"/>
    <xf numFmtId="0" fontId="5" fillId="2" borderId="23" xfId="0" applyFont="1" applyFill="1" applyBorder="1" applyProtection="1"/>
    <xf numFmtId="0" fontId="23" fillId="2" borderId="0" xfId="0" applyFont="1" applyFill="1" applyBorder="1" applyAlignment="1" applyProtection="1">
      <alignment horizontal="left" vertical="center" indent="2"/>
    </xf>
    <xf numFmtId="0" fontId="24" fillId="2" borderId="0" xfId="0" applyFont="1" applyFill="1" applyBorder="1" applyAlignment="1" applyProtection="1">
      <alignment horizontal="center" vertical="center" wrapText="1"/>
    </xf>
    <xf numFmtId="0" fontId="23" fillId="2" borderId="0" xfId="0" applyFont="1" applyFill="1" applyBorder="1" applyAlignment="1" applyProtection="1">
      <alignment horizontal="left" indent="2"/>
    </xf>
    <xf numFmtId="0" fontId="26" fillId="5" borderId="25" xfId="0" applyFont="1" applyFill="1" applyBorder="1" applyProtection="1"/>
    <xf numFmtId="0" fontId="5" fillId="5" borderId="26" xfId="0" applyFont="1" applyFill="1" applyBorder="1" applyProtection="1"/>
    <xf numFmtId="0" fontId="5" fillId="5" borderId="27" xfId="0" applyFont="1" applyFill="1" applyBorder="1" applyProtection="1"/>
    <xf numFmtId="0" fontId="18" fillId="5" borderId="0" xfId="0" applyFont="1" applyFill="1" applyBorder="1" applyProtection="1"/>
    <xf numFmtId="0" fontId="5" fillId="5" borderId="0" xfId="0" applyFont="1" applyFill="1" applyBorder="1" applyProtection="1"/>
    <xf numFmtId="0" fontId="5" fillId="5" borderId="28" xfId="0" applyFont="1" applyFill="1" applyBorder="1" applyProtection="1"/>
    <xf numFmtId="0" fontId="5" fillId="5" borderId="17" xfId="0" applyFont="1" applyFill="1" applyBorder="1" applyProtection="1"/>
    <xf numFmtId="0" fontId="5" fillId="5" borderId="0" xfId="0" applyFont="1" applyFill="1" applyBorder="1" applyAlignment="1" applyProtection="1">
      <alignment horizontal="center"/>
    </xf>
    <xf numFmtId="0" fontId="5" fillId="5" borderId="29" xfId="0" applyFont="1" applyFill="1" applyBorder="1" applyProtection="1"/>
    <xf numFmtId="0" fontId="5" fillId="5" borderId="31" xfId="0" applyFont="1" applyFill="1" applyBorder="1" applyProtection="1"/>
    <xf numFmtId="164" fontId="5" fillId="2" borderId="21" xfId="0" applyNumberFormat="1" applyFont="1" applyFill="1" applyBorder="1" applyProtection="1"/>
    <xf numFmtId="164" fontId="5" fillId="2" borderId="23" xfId="0" applyNumberFormat="1" applyFont="1" applyFill="1" applyBorder="1" applyProtection="1"/>
    <xf numFmtId="0" fontId="5" fillId="2" borderId="24" xfId="0" applyFont="1" applyFill="1" applyBorder="1" applyProtection="1"/>
    <xf numFmtId="0" fontId="5" fillId="5" borderId="30" xfId="0" applyFont="1" applyFill="1" applyBorder="1" applyProtection="1"/>
    <xf numFmtId="0" fontId="5" fillId="2" borderId="10" xfId="0" applyFont="1" applyFill="1" applyBorder="1" applyAlignment="1" applyProtection="1">
      <alignment horizontal="center" vertical="top"/>
    </xf>
    <xf numFmtId="0" fontId="18" fillId="2" borderId="12" xfId="0" applyFont="1" applyFill="1" applyBorder="1" applyAlignment="1" applyProtection="1"/>
    <xf numFmtId="0" fontId="18" fillId="2" borderId="0" xfId="0" applyFont="1" applyFill="1" applyBorder="1" applyAlignment="1" applyProtection="1"/>
    <xf numFmtId="0" fontId="18" fillId="2" borderId="13" xfId="0" applyFont="1" applyFill="1" applyBorder="1" applyAlignment="1" applyProtection="1"/>
    <xf numFmtId="0" fontId="18" fillId="2" borderId="14" xfId="0" applyFont="1" applyFill="1" applyBorder="1" applyAlignment="1" applyProtection="1"/>
    <xf numFmtId="0" fontId="18" fillId="2" borderId="14" xfId="0" applyFont="1" applyFill="1" applyBorder="1" applyAlignment="1" applyProtection="1">
      <alignment horizontal="center"/>
    </xf>
    <xf numFmtId="0" fontId="23" fillId="2" borderId="0" xfId="0" applyFont="1" applyFill="1" applyBorder="1" applyAlignment="1" applyProtection="1">
      <alignment horizontal="left"/>
    </xf>
    <xf numFmtId="0" fontId="18" fillId="2" borderId="21" xfId="0" applyFont="1" applyFill="1" applyBorder="1" applyAlignment="1" applyProtection="1">
      <alignment vertical="center" wrapText="1"/>
    </xf>
    <xf numFmtId="44" fontId="5" fillId="5" borderId="33" xfId="1" applyFont="1" applyFill="1" applyBorder="1" applyProtection="1"/>
    <xf numFmtId="0" fontId="18" fillId="2" borderId="11" xfId="0" applyFont="1" applyFill="1" applyBorder="1" applyAlignment="1" applyProtection="1">
      <alignment vertical="center" wrapText="1"/>
    </xf>
    <xf numFmtId="0" fontId="5" fillId="2" borderId="34" xfId="0" applyFont="1" applyFill="1" applyBorder="1" applyAlignment="1" applyProtection="1">
      <alignment horizontal="center"/>
    </xf>
    <xf numFmtId="43" fontId="18" fillId="2" borderId="15" xfId="2" applyFont="1" applyFill="1" applyBorder="1" applyAlignment="1" applyProtection="1">
      <alignment horizontal="center"/>
    </xf>
    <xf numFmtId="164" fontId="5" fillId="2" borderId="15" xfId="0" applyNumberFormat="1" applyFont="1" applyFill="1" applyBorder="1" applyProtection="1"/>
    <xf numFmtId="0" fontId="5" fillId="2" borderId="7" xfId="0" applyFont="1" applyFill="1" applyBorder="1" applyProtection="1"/>
    <xf numFmtId="0" fontId="5" fillId="2" borderId="35" xfId="0" applyFont="1" applyFill="1" applyBorder="1" applyProtection="1"/>
    <xf numFmtId="0" fontId="20" fillId="0" borderId="0" xfId="0" quotePrefix="1" applyFont="1" applyBorder="1" applyAlignment="1" applyProtection="1">
      <alignment horizontal="left" vertical="center" indent="3"/>
    </xf>
    <xf numFmtId="0" fontId="20" fillId="2" borderId="0" xfId="0" quotePrefix="1" applyFont="1" applyFill="1" applyBorder="1" applyAlignment="1" applyProtection="1">
      <alignment horizontal="left" vertical="center" indent="3"/>
    </xf>
    <xf numFmtId="0" fontId="7" fillId="2" borderId="0" xfId="0" applyFont="1" applyFill="1" applyAlignment="1">
      <alignment horizontal="left" vertical="center" wrapText="1"/>
    </xf>
    <xf numFmtId="44" fontId="5" fillId="3" borderId="34" xfId="1" applyFont="1" applyFill="1" applyBorder="1" applyProtection="1">
      <protection locked="0"/>
    </xf>
    <xf numFmtId="43" fontId="0" fillId="2" borderId="2" xfId="2" applyFont="1" applyFill="1" applyBorder="1" applyProtection="1"/>
    <xf numFmtId="43" fontId="16" fillId="2" borderId="11" xfId="2" applyFont="1" applyFill="1" applyBorder="1" applyAlignment="1" applyProtection="1">
      <alignment horizontal="center" vertical="center"/>
    </xf>
    <xf numFmtId="43" fontId="5" fillId="2" borderId="0" xfId="2" applyFont="1" applyFill="1" applyBorder="1" applyProtection="1"/>
    <xf numFmtId="43" fontId="5" fillId="2" borderId="0" xfId="2" applyFont="1" applyFill="1" applyBorder="1" applyAlignment="1" applyProtection="1">
      <alignment horizontal="right"/>
    </xf>
    <xf numFmtId="43" fontId="5" fillId="2" borderId="14" xfId="2" applyFont="1" applyFill="1" applyBorder="1" applyAlignment="1" applyProtection="1"/>
    <xf numFmtId="43" fontId="5" fillId="2" borderId="0" xfId="2" applyFont="1" applyFill="1" applyBorder="1" applyAlignment="1" applyProtection="1"/>
    <xf numFmtId="43" fontId="5" fillId="2" borderId="11" xfId="2" applyFont="1" applyFill="1" applyBorder="1" applyAlignment="1" applyProtection="1"/>
    <xf numFmtId="43" fontId="5" fillId="2" borderId="14" xfId="2" applyFont="1" applyFill="1" applyBorder="1" applyProtection="1"/>
    <xf numFmtId="43" fontId="5" fillId="2" borderId="11" xfId="2" applyFont="1" applyFill="1" applyBorder="1" applyProtection="1"/>
    <xf numFmtId="43" fontId="5" fillId="2" borderId="14" xfId="2" applyFont="1" applyFill="1" applyBorder="1" applyAlignment="1" applyProtection="1">
      <alignment horizontal="center" vertical="center"/>
    </xf>
    <xf numFmtId="43" fontId="5" fillId="2" borderId="0" xfId="2" applyFont="1" applyFill="1" applyBorder="1" applyAlignment="1" applyProtection="1">
      <alignment horizontal="center"/>
    </xf>
    <xf numFmtId="43" fontId="18" fillId="2" borderId="0" xfId="2" applyFont="1" applyFill="1" applyBorder="1" applyAlignment="1" applyProtection="1"/>
    <xf numFmtId="43" fontId="18" fillId="2" borderId="14" xfId="2" applyFont="1" applyFill="1" applyBorder="1" applyAlignment="1" applyProtection="1"/>
    <xf numFmtId="43" fontId="5" fillId="5" borderId="26" xfId="2" applyFont="1" applyFill="1" applyBorder="1" applyProtection="1"/>
    <xf numFmtId="43" fontId="5" fillId="5" borderId="0" xfId="2" applyFont="1" applyFill="1" applyBorder="1" applyProtection="1"/>
    <xf numFmtId="43" fontId="5" fillId="5" borderId="17" xfId="2" applyFont="1" applyFill="1" applyBorder="1" applyProtection="1"/>
    <xf numFmtId="43" fontId="0" fillId="2" borderId="7" xfId="2" applyFont="1" applyFill="1" applyBorder="1" applyProtection="1"/>
    <xf numFmtId="43" fontId="0" fillId="0" borderId="0" xfId="2" applyFont="1"/>
    <xf numFmtId="0" fontId="5" fillId="5" borderId="14" xfId="0" applyFont="1" applyFill="1" applyBorder="1" applyProtection="1"/>
    <xf numFmtId="0" fontId="18" fillId="2" borderId="0" xfId="0" applyFont="1" applyFill="1" applyBorder="1" applyAlignment="1" applyProtection="1">
      <alignment horizontal="right"/>
    </xf>
    <xf numFmtId="0" fontId="18" fillId="2" borderId="14" xfId="0" applyFont="1" applyFill="1" applyBorder="1" applyAlignment="1" applyProtection="1">
      <alignment horizontal="right"/>
    </xf>
    <xf numFmtId="0" fontId="5" fillId="2" borderId="14" xfId="0" applyFont="1" applyFill="1" applyBorder="1" applyAlignment="1" applyProtection="1">
      <alignment horizontal="left" vertical="center" indent="2"/>
    </xf>
    <xf numFmtId="0" fontId="27" fillId="2" borderId="14" xfId="0" applyFont="1" applyFill="1" applyBorder="1" applyAlignment="1" applyProtection="1">
      <alignment vertical="center"/>
    </xf>
    <xf numFmtId="0" fontId="30" fillId="2" borderId="0" xfId="0" applyFont="1" applyFill="1" applyAlignment="1">
      <alignment vertical="center"/>
    </xf>
    <xf numFmtId="0" fontId="30" fillId="2" borderId="0" xfId="0" applyFont="1" applyFill="1"/>
    <xf numFmtId="0" fontId="30" fillId="2" borderId="0" xfId="0" applyFont="1" applyFill="1" applyAlignment="1">
      <alignment horizontal="left" indent="1"/>
    </xf>
    <xf numFmtId="0" fontId="5" fillId="2" borderId="0" xfId="0" applyFont="1" applyFill="1" applyBorder="1" applyAlignment="1" applyProtection="1">
      <alignment vertical="center"/>
    </xf>
    <xf numFmtId="0" fontId="7" fillId="2" borderId="0" xfId="0" applyFont="1" applyFill="1" applyAlignment="1">
      <alignment horizontal="left" vertical="center" wrapText="1" indent="1"/>
    </xf>
    <xf numFmtId="0" fontId="5" fillId="3" borderId="14" xfId="0" applyFont="1" applyFill="1" applyBorder="1" applyAlignment="1" applyProtection="1">
      <alignment horizontal="center"/>
      <protection locked="0"/>
    </xf>
    <xf numFmtId="0" fontId="17" fillId="2" borderId="0" xfId="0" applyFont="1" applyFill="1" applyBorder="1" applyAlignment="1" applyProtection="1">
      <alignment horizontal="center" vertical="center" wrapText="1"/>
    </xf>
    <xf numFmtId="0" fontId="5" fillId="2" borderId="0" xfId="1" applyNumberFormat="1" applyFont="1" applyFill="1" applyBorder="1" applyProtection="1"/>
    <xf numFmtId="49" fontId="5" fillId="2" borderId="0" xfId="0" applyNumberFormat="1" applyFont="1" applyFill="1" applyBorder="1" applyAlignment="1" applyProtection="1"/>
    <xf numFmtId="0" fontId="15" fillId="2" borderId="0" xfId="3" applyFont="1" applyFill="1" applyBorder="1" applyAlignment="1" applyProtection="1"/>
    <xf numFmtId="43" fontId="15" fillId="2" borderId="0" xfId="2" applyFont="1" applyFill="1" applyBorder="1" applyAlignment="1" applyProtection="1"/>
    <xf numFmtId="0" fontId="34" fillId="2" borderId="0" xfId="0" applyFont="1" applyFill="1" applyAlignment="1" applyProtection="1">
      <alignment horizontal="left" vertical="center" indent="2"/>
    </xf>
    <xf numFmtId="0" fontId="28" fillId="0" borderId="0" xfId="0" applyFont="1" applyProtection="1"/>
    <xf numFmtId="0" fontId="5" fillId="2" borderId="19" xfId="0" applyFont="1" applyFill="1" applyBorder="1" applyAlignment="1" applyProtection="1">
      <alignment horizontal="left"/>
    </xf>
    <xf numFmtId="165" fontId="5" fillId="2" borderId="19" xfId="1" applyNumberFormat="1" applyFont="1" applyFill="1" applyBorder="1" applyAlignment="1" applyProtection="1">
      <alignment horizontal="center"/>
    </xf>
    <xf numFmtId="0" fontId="5" fillId="2" borderId="22" xfId="0" applyFont="1" applyFill="1" applyBorder="1" applyAlignment="1" applyProtection="1">
      <alignment horizontal="left"/>
    </xf>
    <xf numFmtId="43" fontId="5" fillId="2" borderId="9" xfId="2" applyFont="1" applyFill="1" applyBorder="1" applyAlignment="1" applyProtection="1"/>
    <xf numFmtId="43" fontId="5" fillId="2" borderId="20" xfId="2" applyFont="1" applyFill="1" applyBorder="1" applyAlignment="1" applyProtection="1"/>
    <xf numFmtId="43" fontId="5" fillId="2" borderId="19" xfId="2" applyFont="1" applyFill="1" applyBorder="1" applyAlignment="1" applyProtection="1"/>
    <xf numFmtId="166" fontId="5" fillId="2" borderId="22" xfId="1" applyNumberFormat="1" applyFont="1" applyFill="1" applyBorder="1" applyAlignment="1" applyProtection="1">
      <alignment horizontal="center"/>
    </xf>
    <xf numFmtId="0" fontId="5" fillId="2" borderId="20" xfId="0" applyFont="1" applyFill="1" applyBorder="1" applyAlignment="1" applyProtection="1">
      <alignment horizontal="left"/>
    </xf>
    <xf numFmtId="43" fontId="35" fillId="2" borderId="9" xfId="2" applyFont="1" applyFill="1" applyBorder="1" applyAlignment="1" applyProtection="1"/>
    <xf numFmtId="0" fontId="5" fillId="2" borderId="11" xfId="0" applyFont="1" applyFill="1" applyBorder="1" applyAlignment="1" applyProtection="1">
      <alignment horizontal="left" vertical="top"/>
    </xf>
    <xf numFmtId="0" fontId="5" fillId="2" borderId="11" xfId="0" applyFont="1" applyFill="1" applyBorder="1" applyAlignment="1" applyProtection="1">
      <alignment horizontal="center" vertical="top"/>
    </xf>
    <xf numFmtId="0" fontId="5" fillId="2" borderId="11" xfId="0" applyFont="1" applyFill="1" applyBorder="1" applyAlignment="1" applyProtection="1">
      <alignment horizontal="left"/>
    </xf>
    <xf numFmtId="44" fontId="5" fillId="2" borderId="11" xfId="1" applyFont="1" applyFill="1" applyBorder="1" applyProtection="1"/>
    <xf numFmtId="165" fontId="5" fillId="2" borderId="11" xfId="1" applyNumberFormat="1" applyFont="1" applyFill="1" applyBorder="1" applyAlignment="1" applyProtection="1">
      <alignment horizontal="center"/>
    </xf>
    <xf numFmtId="43" fontId="5" fillId="2" borderId="11" xfId="2" applyFont="1" applyFill="1" applyBorder="1" applyAlignment="1" applyProtection="1">
      <alignment horizontal="center"/>
    </xf>
    <xf numFmtId="44" fontId="18" fillId="2" borderId="11" xfId="1" applyFont="1" applyFill="1" applyBorder="1" applyAlignment="1" applyProtection="1">
      <alignment horizontal="right"/>
    </xf>
    <xf numFmtId="44" fontId="5" fillId="2" borderId="16" xfId="1" applyFont="1" applyFill="1" applyBorder="1" applyAlignment="1" applyProtection="1">
      <alignment vertical="center"/>
    </xf>
    <xf numFmtId="0" fontId="5" fillId="2" borderId="0" xfId="0" applyFont="1" applyFill="1" applyBorder="1" applyAlignment="1" applyProtection="1">
      <alignment horizontal="left"/>
    </xf>
    <xf numFmtId="0" fontId="5" fillId="3" borderId="0" xfId="0" applyFont="1" applyFill="1" applyBorder="1" applyAlignment="1" applyProtection="1">
      <alignment horizontal="left"/>
    </xf>
    <xf numFmtId="0" fontId="0" fillId="2" borderId="38" xfId="0" applyFill="1" applyBorder="1" applyProtection="1"/>
    <xf numFmtId="0" fontId="0" fillId="2" borderId="35" xfId="0" applyFill="1" applyBorder="1" applyProtection="1"/>
    <xf numFmtId="0" fontId="0" fillId="2" borderId="39" xfId="0" applyFill="1" applyBorder="1" applyProtection="1"/>
    <xf numFmtId="0" fontId="29" fillId="2" borderId="38" xfId="0" applyFont="1" applyFill="1" applyBorder="1" applyAlignment="1" applyProtection="1">
      <alignment horizontal="center" vertical="center" wrapText="1"/>
    </xf>
    <xf numFmtId="0" fontId="29" fillId="2" borderId="35" xfId="0" applyFont="1" applyFill="1" applyBorder="1" applyAlignment="1" applyProtection="1">
      <alignment horizontal="center" vertical="center" wrapText="1"/>
    </xf>
    <xf numFmtId="0" fontId="29" fillId="2" borderId="39" xfId="0" applyFont="1" applyFill="1" applyBorder="1" applyAlignment="1" applyProtection="1">
      <alignment horizontal="center" vertical="center" wrapText="1"/>
    </xf>
    <xf numFmtId="0" fontId="0" fillId="2" borderId="4" xfId="0" applyFill="1" applyBorder="1" applyAlignment="1" applyProtection="1">
      <alignment horizontal="center"/>
    </xf>
    <xf numFmtId="0" fontId="0" fillId="2" borderId="0" xfId="0" applyFill="1" applyBorder="1" applyAlignment="1" applyProtection="1">
      <alignment horizontal="center"/>
    </xf>
    <xf numFmtId="167" fontId="0" fillId="2" borderId="5" xfId="4" applyNumberFormat="1" applyFont="1" applyFill="1" applyBorder="1" applyAlignment="1" applyProtection="1">
      <alignment horizontal="center"/>
    </xf>
    <xf numFmtId="0" fontId="0" fillId="2" borderId="6" xfId="0" applyFill="1" applyBorder="1" applyAlignment="1" applyProtection="1">
      <alignment horizontal="center"/>
    </xf>
    <xf numFmtId="0" fontId="0" fillId="2" borderId="7" xfId="0" applyFill="1" applyBorder="1" applyAlignment="1" applyProtection="1">
      <alignment horizontal="center"/>
    </xf>
    <xf numFmtId="167" fontId="0" fillId="2" borderId="8" xfId="4" applyNumberFormat="1" applyFont="1" applyFill="1" applyBorder="1" applyAlignment="1" applyProtection="1">
      <alignment horizontal="center"/>
    </xf>
    <xf numFmtId="44" fontId="5" fillId="3" borderId="17" xfId="1" applyFont="1" applyFill="1" applyBorder="1" applyProtection="1">
      <protection locked="0"/>
    </xf>
    <xf numFmtId="44" fontId="5" fillId="3" borderId="18" xfId="1" applyFont="1" applyFill="1" applyBorder="1" applyProtection="1">
      <protection locked="0"/>
    </xf>
    <xf numFmtId="0" fontId="5" fillId="3" borderId="32" xfId="0" applyFont="1" applyFill="1" applyBorder="1" applyAlignment="1" applyProtection="1">
      <alignment vertical="center"/>
      <protection locked="0"/>
    </xf>
    <xf numFmtId="0" fontId="5" fillId="3" borderId="0" xfId="0" applyFont="1" applyFill="1" applyBorder="1" applyAlignment="1" applyProtection="1">
      <protection locked="0"/>
    </xf>
    <xf numFmtId="0" fontId="19" fillId="2" borderId="0" xfId="0" applyFont="1" applyFill="1" applyBorder="1" applyAlignment="1" applyProtection="1"/>
    <xf numFmtId="0" fontId="30" fillId="2" borderId="0" xfId="0" applyFont="1" applyFill="1" applyAlignment="1">
      <alignment horizontal="left" vertical="center" wrapText="1"/>
    </xf>
    <xf numFmtId="0" fontId="8" fillId="2" borderId="0" xfId="0" applyFont="1" applyFill="1" applyBorder="1" applyAlignment="1">
      <alignment horizontal="center" vertical="center" wrapText="1"/>
    </xf>
    <xf numFmtId="0" fontId="7" fillId="2" borderId="0" xfId="0" applyFont="1" applyFill="1" applyAlignment="1">
      <alignment horizontal="left" vertical="center" wrapText="1"/>
    </xf>
    <xf numFmtId="0" fontId="7" fillId="2" borderId="0" xfId="0" applyFont="1" applyFill="1" applyAlignment="1">
      <alignment horizontal="left" wrapText="1"/>
    </xf>
    <xf numFmtId="0" fontId="7" fillId="2" borderId="0" xfId="0" applyFont="1" applyFill="1" applyAlignment="1">
      <alignment horizontal="left" vertical="center" wrapText="1" indent="1"/>
    </xf>
    <xf numFmtId="0" fontId="18" fillId="2" borderId="20" xfId="0" applyFont="1" applyFill="1" applyBorder="1" applyAlignment="1" applyProtection="1">
      <alignment horizontal="center" vertical="center" wrapText="1"/>
    </xf>
    <xf numFmtId="0" fontId="18" fillId="2" borderId="22" xfId="0" applyFont="1" applyFill="1" applyBorder="1" applyAlignment="1" applyProtection="1">
      <alignment horizontal="center" vertical="center" wrapText="1"/>
    </xf>
    <xf numFmtId="44" fontId="5" fillId="2" borderId="20" xfId="1" applyFont="1" applyFill="1" applyBorder="1" applyAlignment="1" applyProtection="1">
      <alignment horizontal="center"/>
    </xf>
    <xf numFmtId="44" fontId="5" fillId="2" borderId="22" xfId="1" applyFont="1" applyFill="1" applyBorder="1" applyAlignment="1" applyProtection="1">
      <alignment horizontal="center"/>
    </xf>
    <xf numFmtId="44" fontId="5" fillId="2" borderId="20" xfId="1" applyFont="1" applyFill="1" applyBorder="1" applyAlignment="1" applyProtection="1">
      <alignment horizontal="center" vertical="center"/>
    </xf>
    <xf numFmtId="44" fontId="5" fillId="2" borderId="22" xfId="1" applyFont="1" applyFill="1" applyBorder="1" applyAlignment="1" applyProtection="1">
      <alignment horizontal="center" vertical="center"/>
    </xf>
    <xf numFmtId="0" fontId="24" fillId="2" borderId="15"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24" fillId="2" borderId="19" xfId="0" applyFont="1" applyFill="1" applyBorder="1" applyAlignment="1" applyProtection="1">
      <alignment horizontal="center" vertical="center" wrapText="1"/>
    </xf>
    <xf numFmtId="0" fontId="24" fillId="2" borderId="22" xfId="0" applyFont="1" applyFill="1" applyBorder="1" applyAlignment="1" applyProtection="1">
      <alignment horizontal="center" vertical="center" wrapText="1"/>
    </xf>
    <xf numFmtId="2" fontId="5" fillId="2" borderId="20" xfId="0" applyNumberFormat="1" applyFont="1" applyFill="1" applyBorder="1" applyAlignment="1" applyProtection="1">
      <alignment horizontal="center" vertical="center" wrapText="1"/>
    </xf>
    <xf numFmtId="2" fontId="5" fillId="2" borderId="22" xfId="0" applyNumberFormat="1" applyFont="1" applyFill="1" applyBorder="1" applyAlignment="1" applyProtection="1">
      <alignment horizontal="center" vertical="center" wrapText="1"/>
    </xf>
    <xf numFmtId="44" fontId="23" fillId="2" borderId="20" xfId="1" applyFont="1" applyFill="1" applyBorder="1" applyAlignment="1" applyProtection="1">
      <alignment horizontal="center" vertical="center"/>
    </xf>
    <xf numFmtId="44" fontId="23" fillId="2" borderId="22" xfId="1" applyFont="1" applyFill="1" applyBorder="1" applyAlignment="1" applyProtection="1">
      <alignment horizontal="center" vertical="center"/>
    </xf>
    <xf numFmtId="0" fontId="5" fillId="3" borderId="0" xfId="0" applyFont="1" applyFill="1" applyBorder="1" applyAlignment="1" applyProtection="1">
      <alignment horizontal="left"/>
      <protection locked="0"/>
    </xf>
    <xf numFmtId="49" fontId="5" fillId="3" borderId="0" xfId="0" applyNumberFormat="1" applyFont="1" applyFill="1" applyBorder="1" applyAlignment="1" applyProtection="1">
      <alignment horizontal="left"/>
      <protection locked="0"/>
    </xf>
    <xf numFmtId="0" fontId="15" fillId="3" borderId="0" xfId="3" applyFont="1" applyFill="1" applyBorder="1" applyAlignment="1" applyProtection="1">
      <alignment horizontal="left"/>
      <protection locked="0"/>
    </xf>
    <xf numFmtId="9" fontId="5" fillId="2" borderId="20" xfId="4" applyFont="1" applyFill="1" applyBorder="1" applyAlignment="1" applyProtection="1">
      <alignment horizontal="center" vertical="center" wrapText="1"/>
    </xf>
    <xf numFmtId="9" fontId="5" fillId="2" borderId="22" xfId="4" applyFont="1" applyFill="1" applyBorder="1" applyAlignment="1" applyProtection="1">
      <alignment horizontal="center" vertical="center" wrapText="1"/>
    </xf>
    <xf numFmtId="0" fontId="5" fillId="3" borderId="20" xfId="0" applyFont="1" applyFill="1" applyBorder="1" applyAlignment="1" applyProtection="1">
      <alignment horizontal="center" vertical="center" wrapText="1"/>
      <protection locked="0"/>
    </xf>
    <xf numFmtId="0" fontId="5" fillId="3" borderId="22" xfId="0" applyFont="1" applyFill="1" applyBorder="1" applyAlignment="1" applyProtection="1">
      <alignment horizontal="center" vertical="center" wrapText="1"/>
      <protection locked="0"/>
    </xf>
    <xf numFmtId="0" fontId="5" fillId="3" borderId="34" xfId="1" applyNumberFormat="1" applyFont="1" applyFill="1" applyBorder="1" applyAlignment="1" applyProtection="1">
      <alignment horizontal="center"/>
      <protection locked="0"/>
    </xf>
    <xf numFmtId="0" fontId="5" fillId="3" borderId="16" xfId="1" applyNumberFormat="1" applyFont="1" applyFill="1" applyBorder="1" applyAlignment="1" applyProtection="1">
      <alignment horizontal="center"/>
      <protection locked="0"/>
    </xf>
    <xf numFmtId="0" fontId="5" fillId="3" borderId="10" xfId="1" applyNumberFormat="1" applyFont="1" applyFill="1" applyBorder="1" applyAlignment="1" applyProtection="1">
      <alignment horizontal="center"/>
      <protection locked="0"/>
    </xf>
    <xf numFmtId="0" fontId="5" fillId="3" borderId="21" xfId="1" applyNumberFormat="1" applyFont="1" applyFill="1" applyBorder="1" applyAlignment="1" applyProtection="1">
      <alignment horizontal="center"/>
      <protection locked="0"/>
    </xf>
    <xf numFmtId="1" fontId="5" fillId="3" borderId="10" xfId="1" applyNumberFormat="1" applyFont="1" applyFill="1" applyBorder="1" applyAlignment="1" applyProtection="1">
      <alignment horizontal="center"/>
      <protection locked="0"/>
    </xf>
    <xf numFmtId="1" fontId="5" fillId="3" borderId="21" xfId="1" applyNumberFormat="1" applyFont="1" applyFill="1" applyBorder="1" applyAlignment="1" applyProtection="1">
      <alignment horizontal="center"/>
      <protection locked="0"/>
    </xf>
    <xf numFmtId="1" fontId="5" fillId="3" borderId="34" xfId="1" applyNumberFormat="1" applyFont="1" applyFill="1" applyBorder="1" applyAlignment="1" applyProtection="1">
      <alignment horizontal="center"/>
      <protection locked="0"/>
    </xf>
    <xf numFmtId="1" fontId="5" fillId="3" borderId="16" xfId="1" applyNumberFormat="1" applyFont="1" applyFill="1" applyBorder="1" applyAlignment="1" applyProtection="1">
      <alignment horizontal="center"/>
      <protection locked="0"/>
    </xf>
    <xf numFmtId="44" fontId="5" fillId="2" borderId="36" xfId="1" applyFont="1" applyFill="1" applyBorder="1" applyAlignment="1" applyProtection="1">
      <alignment horizontal="center"/>
      <protection locked="0"/>
    </xf>
    <xf numFmtId="44" fontId="5" fillId="2" borderId="37" xfId="1" applyFont="1" applyFill="1" applyBorder="1" applyAlignment="1" applyProtection="1">
      <alignment horizontal="center"/>
      <protection locked="0"/>
    </xf>
    <xf numFmtId="0" fontId="5" fillId="3" borderId="20" xfId="0" applyFont="1" applyFill="1" applyBorder="1" applyAlignment="1" applyProtection="1">
      <alignment horizontal="center" vertical="center"/>
      <protection locked="0"/>
    </xf>
    <xf numFmtId="0" fontId="5" fillId="3" borderId="22" xfId="0" applyFont="1" applyFill="1" applyBorder="1" applyAlignment="1" applyProtection="1">
      <alignment horizontal="center" vertical="center"/>
      <protection locked="0"/>
    </xf>
    <xf numFmtId="0" fontId="18" fillId="2" borderId="10" xfId="0" applyFont="1" applyFill="1" applyBorder="1" applyAlignment="1" applyProtection="1">
      <alignment horizontal="center" vertical="center" wrapText="1"/>
    </xf>
    <xf numFmtId="0" fontId="18" fillId="2" borderId="21" xfId="0" applyFont="1" applyFill="1" applyBorder="1" applyAlignment="1" applyProtection="1">
      <alignment horizontal="center" vertical="center" wrapText="1"/>
    </xf>
    <xf numFmtId="0" fontId="18" fillId="2" borderId="13" xfId="0" applyFont="1" applyFill="1" applyBorder="1" applyAlignment="1" applyProtection="1">
      <alignment horizontal="center" vertical="center" wrapText="1"/>
    </xf>
    <xf numFmtId="0" fontId="18" fillId="2" borderId="24" xfId="0" applyFont="1" applyFill="1" applyBorder="1" applyAlignment="1" applyProtection="1">
      <alignment horizontal="center" vertical="center" wrapText="1"/>
    </xf>
    <xf numFmtId="44" fontId="5" fillId="2" borderId="20" xfId="0" applyNumberFormat="1" applyFont="1" applyFill="1" applyBorder="1" applyAlignment="1" applyProtection="1">
      <alignment horizontal="left" vertical="center"/>
    </xf>
    <xf numFmtId="44" fontId="5" fillId="2" borderId="22" xfId="0" applyNumberFormat="1"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27" fillId="2" borderId="14" xfId="0" applyFont="1" applyFill="1" applyBorder="1" applyAlignment="1" applyProtection="1">
      <alignment horizontal="center" vertical="center"/>
    </xf>
    <xf numFmtId="0" fontId="18" fillId="2" borderId="34" xfId="0" applyFont="1" applyFill="1" applyBorder="1" applyAlignment="1" applyProtection="1">
      <alignment horizontal="center" vertical="center" wrapText="1"/>
    </xf>
    <xf numFmtId="0" fontId="18" fillId="2" borderId="15" xfId="0" applyFont="1" applyFill="1" applyBorder="1" applyAlignment="1" applyProtection="1">
      <alignment horizontal="center" vertical="center" wrapText="1"/>
    </xf>
    <xf numFmtId="0" fontId="24" fillId="2" borderId="20" xfId="0" applyFont="1" applyFill="1" applyBorder="1" applyAlignment="1" applyProtection="1">
      <alignment horizontal="center" vertical="center" wrapText="1"/>
    </xf>
    <xf numFmtId="0" fontId="18" fillId="2" borderId="12" xfId="0" applyFont="1" applyFill="1" applyBorder="1" applyAlignment="1" applyProtection="1">
      <alignment horizontal="center" vertical="center" wrapText="1"/>
    </xf>
    <xf numFmtId="0" fontId="18" fillId="2" borderId="23" xfId="0" applyFont="1" applyFill="1" applyBorder="1" applyAlignment="1" applyProtection="1">
      <alignment horizontal="center" vertical="center" wrapText="1"/>
    </xf>
    <xf numFmtId="0" fontId="5" fillId="2" borderId="20" xfId="0" applyFont="1" applyFill="1" applyBorder="1" applyAlignment="1" applyProtection="1">
      <alignment horizontal="center" vertical="top"/>
    </xf>
    <xf numFmtId="0" fontId="5" fillId="2" borderId="22" xfId="0" applyFont="1" applyFill="1" applyBorder="1" applyAlignment="1" applyProtection="1">
      <alignment horizontal="center" vertical="top"/>
    </xf>
    <xf numFmtId="0" fontId="5" fillId="3" borderId="20" xfId="0" applyFont="1" applyFill="1" applyBorder="1" applyAlignment="1" applyProtection="1">
      <alignment horizontal="left" vertical="center"/>
      <protection locked="0"/>
    </xf>
    <xf numFmtId="0" fontId="5" fillId="3" borderId="22" xfId="0" applyFont="1" applyFill="1" applyBorder="1" applyAlignment="1" applyProtection="1">
      <alignment horizontal="left" vertical="center"/>
      <protection locked="0"/>
    </xf>
    <xf numFmtId="0" fontId="17" fillId="2" borderId="0" xfId="0" applyFont="1" applyFill="1" applyBorder="1" applyAlignment="1" applyProtection="1">
      <alignment horizontal="center" vertical="center" wrapText="1"/>
    </xf>
    <xf numFmtId="0" fontId="5" fillId="3" borderId="20" xfId="0" applyFont="1" applyFill="1" applyBorder="1" applyAlignment="1" applyProtection="1">
      <alignment horizontal="left" vertical="center" wrapText="1"/>
      <protection locked="0"/>
    </xf>
    <xf numFmtId="0" fontId="5" fillId="3" borderId="22" xfId="0" applyFont="1" applyFill="1" applyBorder="1" applyAlignment="1" applyProtection="1">
      <alignment horizontal="left" vertical="center" wrapText="1"/>
      <protection locked="0"/>
    </xf>
    <xf numFmtId="0" fontId="5" fillId="2" borderId="20" xfId="0" applyFont="1" applyFill="1" applyBorder="1" applyAlignment="1" applyProtection="1">
      <alignment horizontal="center" vertical="top" wrapText="1"/>
    </xf>
    <xf numFmtId="0" fontId="5" fillId="2" borderId="22" xfId="0" applyFont="1" applyFill="1" applyBorder="1" applyAlignment="1" applyProtection="1">
      <alignment horizontal="center" vertical="top" wrapText="1"/>
    </xf>
    <xf numFmtId="0" fontId="21" fillId="2" borderId="0" xfId="0" applyFont="1" applyFill="1" applyBorder="1" applyAlignment="1" applyProtection="1">
      <alignment horizontal="center" wrapText="1"/>
    </xf>
    <xf numFmtId="164" fontId="18" fillId="2" borderId="34" xfId="1" applyNumberFormat="1" applyFont="1" applyFill="1" applyBorder="1" applyAlignment="1" applyProtection="1">
      <alignment horizontal="center" vertical="center"/>
    </xf>
    <xf numFmtId="164" fontId="18" fillId="2" borderId="15" xfId="1" applyNumberFormat="1" applyFont="1" applyFill="1" applyBorder="1" applyAlignment="1" applyProtection="1">
      <alignment horizontal="center" vertical="center"/>
    </xf>
    <xf numFmtId="164" fontId="18" fillId="2" borderId="16" xfId="1" applyNumberFormat="1" applyFont="1" applyFill="1" applyBorder="1" applyAlignment="1" applyProtection="1">
      <alignment horizontal="center" vertical="center"/>
    </xf>
    <xf numFmtId="0" fontId="5" fillId="3" borderId="14" xfId="0" applyFont="1" applyFill="1" applyBorder="1" applyAlignment="1" applyProtection="1">
      <alignment horizontal="center"/>
      <protection locked="0"/>
    </xf>
    <xf numFmtId="0" fontId="5" fillId="3" borderId="15" xfId="0" applyFont="1" applyFill="1" applyBorder="1" applyAlignment="1" applyProtection="1">
      <alignment horizontal="center"/>
      <protection locked="0"/>
    </xf>
  </cellXfs>
  <cellStyles count="5">
    <cellStyle name="Comma" xfId="2" builtinId="3"/>
    <cellStyle name="Currency" xfId="1" builtinId="4"/>
    <cellStyle name="Hyperlink" xfId="3" builtinId="8"/>
    <cellStyle name="Normal" xfId="0" builtinId="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29</xdr:row>
      <xdr:rowOff>123824</xdr:rowOff>
    </xdr:from>
    <xdr:to>
      <xdr:col>16</xdr:col>
      <xdr:colOff>76200</xdr:colOff>
      <xdr:row>39</xdr:row>
      <xdr:rowOff>66675</xdr:rowOff>
    </xdr:to>
    <xdr:pic>
      <xdr:nvPicPr>
        <xdr:cNvPr id="38" name="Picture 3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6" y="5619749"/>
          <a:ext cx="9220200" cy="1847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44</xdr:row>
      <xdr:rowOff>0</xdr:rowOff>
    </xdr:from>
    <xdr:to>
      <xdr:col>10</xdr:col>
      <xdr:colOff>275505</xdr:colOff>
      <xdr:row>52</xdr:row>
      <xdr:rowOff>161714</xdr:rowOff>
    </xdr:to>
    <xdr:pic>
      <xdr:nvPicPr>
        <xdr:cNvPr id="2" name="Picture 1"/>
        <xdr:cNvPicPr>
          <a:picLocks noChangeAspect="1"/>
        </xdr:cNvPicPr>
      </xdr:nvPicPr>
      <xdr:blipFill>
        <a:blip xmlns:r="http://schemas.openxmlformats.org/officeDocument/2006/relationships" r:embed="rId2"/>
        <a:stretch>
          <a:fillRect/>
        </a:stretch>
      </xdr:blipFill>
      <xdr:spPr>
        <a:xfrm>
          <a:off x="228600" y="8801100"/>
          <a:ext cx="5761905" cy="1685714"/>
        </a:xfrm>
        <a:prstGeom prst="rect">
          <a:avLst/>
        </a:prstGeom>
      </xdr:spPr>
    </xdr:pic>
    <xdr:clientData/>
  </xdr:twoCellAnchor>
  <xdr:twoCellAnchor>
    <xdr:from>
      <xdr:col>10</xdr:col>
      <xdr:colOff>247650</xdr:colOff>
      <xdr:row>44</xdr:row>
      <xdr:rowOff>85725</xdr:rowOff>
    </xdr:from>
    <xdr:to>
      <xdr:col>10</xdr:col>
      <xdr:colOff>247650</xdr:colOff>
      <xdr:row>52</xdr:row>
      <xdr:rowOff>76200</xdr:rowOff>
    </xdr:to>
    <xdr:cxnSp macro="">
      <xdr:nvCxnSpPr>
        <xdr:cNvPr id="5" name="Straight Connector 4"/>
        <xdr:cNvCxnSpPr/>
      </xdr:nvCxnSpPr>
      <xdr:spPr>
        <a:xfrm>
          <a:off x="5962650" y="8886825"/>
          <a:ext cx="0" cy="151447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495300</xdr:colOff>
      <xdr:row>46</xdr:row>
      <xdr:rowOff>57150</xdr:rowOff>
    </xdr:from>
    <xdr:to>
      <xdr:col>6</xdr:col>
      <xdr:colOff>257175</xdr:colOff>
      <xdr:row>50</xdr:row>
      <xdr:rowOff>152400</xdr:rowOff>
    </xdr:to>
    <xdr:sp macro="" textlink="">
      <xdr:nvSpPr>
        <xdr:cNvPr id="6" name="Rectangle 5"/>
        <xdr:cNvSpPr/>
      </xdr:nvSpPr>
      <xdr:spPr>
        <a:xfrm>
          <a:off x="2552700" y="9429750"/>
          <a:ext cx="981075" cy="8572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552450</xdr:colOff>
      <xdr:row>50</xdr:row>
      <xdr:rowOff>152400</xdr:rowOff>
    </xdr:from>
    <xdr:to>
      <xdr:col>6</xdr:col>
      <xdr:colOff>266700</xdr:colOff>
      <xdr:row>51</xdr:row>
      <xdr:rowOff>133350</xdr:rowOff>
    </xdr:to>
    <xdr:sp macro="" textlink="">
      <xdr:nvSpPr>
        <xdr:cNvPr id="7" name="Rectangle 6"/>
        <xdr:cNvSpPr/>
      </xdr:nvSpPr>
      <xdr:spPr>
        <a:xfrm>
          <a:off x="1390650" y="10287000"/>
          <a:ext cx="2152650" cy="1714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28575</xdr:colOff>
      <xdr:row>91</xdr:row>
      <xdr:rowOff>119062</xdr:rowOff>
    </xdr:from>
    <xdr:to>
      <xdr:col>2</xdr:col>
      <xdr:colOff>42022</xdr:colOff>
      <xdr:row>93</xdr:row>
      <xdr:rowOff>180975</xdr:rowOff>
    </xdr:to>
    <xdr:cxnSp macro="">
      <xdr:nvCxnSpPr>
        <xdr:cNvPr id="15" name="Straight Connector 14"/>
        <xdr:cNvCxnSpPr/>
      </xdr:nvCxnSpPr>
      <xdr:spPr>
        <a:xfrm flipH="1">
          <a:off x="869016" y="18454687"/>
          <a:ext cx="13447" cy="440112"/>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106</xdr:row>
      <xdr:rowOff>76200</xdr:rowOff>
    </xdr:from>
    <xdr:to>
      <xdr:col>15</xdr:col>
      <xdr:colOff>581025</xdr:colOff>
      <xdr:row>109</xdr:row>
      <xdr:rowOff>114224</xdr:rowOff>
    </xdr:to>
    <xdr:pic>
      <xdr:nvPicPr>
        <xdr:cNvPr id="18" name="Picture 17"/>
        <xdr:cNvPicPr>
          <a:picLocks noChangeAspect="1"/>
        </xdr:cNvPicPr>
      </xdr:nvPicPr>
      <xdr:blipFill>
        <a:blip xmlns:r="http://schemas.openxmlformats.org/officeDocument/2006/relationships" r:embed="rId3"/>
        <a:stretch>
          <a:fillRect/>
        </a:stretch>
      </xdr:blipFill>
      <xdr:spPr>
        <a:xfrm>
          <a:off x="228600" y="22669500"/>
          <a:ext cx="9115425" cy="609524"/>
        </a:xfrm>
        <a:prstGeom prst="rect">
          <a:avLst/>
        </a:prstGeom>
      </xdr:spPr>
    </xdr:pic>
    <xdr:clientData/>
  </xdr:twoCellAnchor>
  <xdr:twoCellAnchor editAs="oneCell">
    <xdr:from>
      <xdr:col>1</xdr:col>
      <xdr:colOff>0</xdr:colOff>
      <xdr:row>98</xdr:row>
      <xdr:rowOff>0</xdr:rowOff>
    </xdr:from>
    <xdr:to>
      <xdr:col>15</xdr:col>
      <xdr:colOff>104775</xdr:colOff>
      <xdr:row>102</xdr:row>
      <xdr:rowOff>142762</xdr:rowOff>
    </xdr:to>
    <xdr:pic>
      <xdr:nvPicPr>
        <xdr:cNvPr id="8" name="Picture 7"/>
        <xdr:cNvPicPr>
          <a:picLocks noChangeAspect="1"/>
        </xdr:cNvPicPr>
      </xdr:nvPicPr>
      <xdr:blipFill>
        <a:blip xmlns:r="http://schemas.openxmlformats.org/officeDocument/2006/relationships" r:embed="rId4"/>
        <a:stretch>
          <a:fillRect/>
        </a:stretch>
      </xdr:blipFill>
      <xdr:spPr>
        <a:xfrm>
          <a:off x="228600" y="21393150"/>
          <a:ext cx="8639175" cy="904762"/>
        </a:xfrm>
        <a:prstGeom prst="rect">
          <a:avLst/>
        </a:prstGeom>
      </xdr:spPr>
    </xdr:pic>
    <xdr:clientData/>
  </xdr:twoCellAnchor>
  <xdr:twoCellAnchor>
    <xdr:from>
      <xdr:col>10</xdr:col>
      <xdr:colOff>295275</xdr:colOff>
      <xdr:row>99</xdr:row>
      <xdr:rowOff>38100</xdr:rowOff>
    </xdr:from>
    <xdr:to>
      <xdr:col>10</xdr:col>
      <xdr:colOff>542925</xdr:colOff>
      <xdr:row>99</xdr:row>
      <xdr:rowOff>180975</xdr:rowOff>
    </xdr:to>
    <xdr:sp macro="" textlink="">
      <xdr:nvSpPr>
        <xdr:cNvPr id="13" name="Rectangle 12"/>
        <xdr:cNvSpPr/>
      </xdr:nvSpPr>
      <xdr:spPr>
        <a:xfrm>
          <a:off x="6010275" y="21621750"/>
          <a:ext cx="247650" cy="1428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600075</xdr:colOff>
      <xdr:row>99</xdr:row>
      <xdr:rowOff>180975</xdr:rowOff>
    </xdr:from>
    <xdr:to>
      <xdr:col>6</xdr:col>
      <xdr:colOff>219075</xdr:colOff>
      <xdr:row>102</xdr:row>
      <xdr:rowOff>85725</xdr:rowOff>
    </xdr:to>
    <xdr:sp macro="" textlink="">
      <xdr:nvSpPr>
        <xdr:cNvPr id="14" name="Rectangle 13"/>
        <xdr:cNvSpPr/>
      </xdr:nvSpPr>
      <xdr:spPr>
        <a:xfrm>
          <a:off x="1438275" y="21764625"/>
          <a:ext cx="2057400" cy="4762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1</xdr:col>
      <xdr:colOff>1</xdr:colOff>
      <xdr:row>67</xdr:row>
      <xdr:rowOff>0</xdr:rowOff>
    </xdr:from>
    <xdr:to>
      <xdr:col>16</xdr:col>
      <xdr:colOff>133351</xdr:colOff>
      <xdr:row>73</xdr:row>
      <xdr:rowOff>85572</xdr:rowOff>
    </xdr:to>
    <xdr:pic>
      <xdr:nvPicPr>
        <xdr:cNvPr id="11" name="Picture 10"/>
        <xdr:cNvPicPr>
          <a:picLocks noChangeAspect="1"/>
        </xdr:cNvPicPr>
      </xdr:nvPicPr>
      <xdr:blipFill>
        <a:blip xmlns:r="http://schemas.openxmlformats.org/officeDocument/2006/relationships" r:embed="rId5"/>
        <a:stretch>
          <a:fillRect/>
        </a:stretch>
      </xdr:blipFill>
      <xdr:spPr>
        <a:xfrm>
          <a:off x="228601" y="13782675"/>
          <a:ext cx="9277350" cy="1228572"/>
        </a:xfrm>
        <a:prstGeom prst="rect">
          <a:avLst/>
        </a:prstGeom>
      </xdr:spPr>
    </xdr:pic>
    <xdr:clientData/>
  </xdr:twoCellAnchor>
  <xdr:twoCellAnchor>
    <xdr:from>
      <xdr:col>1</xdr:col>
      <xdr:colOff>190500</xdr:colOff>
      <xdr:row>68</xdr:row>
      <xdr:rowOff>76200</xdr:rowOff>
    </xdr:from>
    <xdr:to>
      <xdr:col>4</xdr:col>
      <xdr:colOff>495300</xdr:colOff>
      <xdr:row>73</xdr:row>
      <xdr:rowOff>38100</xdr:rowOff>
    </xdr:to>
    <xdr:sp macro="" textlink="">
      <xdr:nvSpPr>
        <xdr:cNvPr id="16" name="Rectangle 15"/>
        <xdr:cNvSpPr/>
      </xdr:nvSpPr>
      <xdr:spPr>
        <a:xfrm>
          <a:off x="419100" y="14049375"/>
          <a:ext cx="2133600" cy="9144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5</xdr:col>
      <xdr:colOff>504825</xdr:colOff>
      <xdr:row>68</xdr:row>
      <xdr:rowOff>66675</xdr:rowOff>
    </xdr:from>
    <xdr:to>
      <xdr:col>6</xdr:col>
      <xdr:colOff>438150</xdr:colOff>
      <xdr:row>73</xdr:row>
      <xdr:rowOff>57150</xdr:rowOff>
    </xdr:to>
    <xdr:sp macro="" textlink="">
      <xdr:nvSpPr>
        <xdr:cNvPr id="17" name="Rectangle 16"/>
        <xdr:cNvSpPr/>
      </xdr:nvSpPr>
      <xdr:spPr>
        <a:xfrm>
          <a:off x="3171825" y="14039850"/>
          <a:ext cx="542925" cy="9429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7</xdr:col>
      <xdr:colOff>466725</xdr:colOff>
      <xdr:row>68</xdr:row>
      <xdr:rowOff>76200</xdr:rowOff>
    </xdr:from>
    <xdr:to>
      <xdr:col>16</xdr:col>
      <xdr:colOff>104775</xdr:colOff>
      <xdr:row>73</xdr:row>
      <xdr:rowOff>38100</xdr:rowOff>
    </xdr:to>
    <xdr:sp macro="" textlink="">
      <xdr:nvSpPr>
        <xdr:cNvPr id="19" name="Rectangle 18"/>
        <xdr:cNvSpPr/>
      </xdr:nvSpPr>
      <xdr:spPr>
        <a:xfrm>
          <a:off x="4352925" y="14049375"/>
          <a:ext cx="5124450" cy="9144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1</xdr:col>
      <xdr:colOff>133350</xdr:colOff>
      <xdr:row>80</xdr:row>
      <xdr:rowOff>104775</xdr:rowOff>
    </xdr:from>
    <xdr:to>
      <xdr:col>6</xdr:col>
      <xdr:colOff>590112</xdr:colOff>
      <xdr:row>89</xdr:row>
      <xdr:rowOff>47418</xdr:rowOff>
    </xdr:to>
    <xdr:pic>
      <xdr:nvPicPr>
        <xdr:cNvPr id="20" name="Picture 19"/>
        <xdr:cNvPicPr>
          <a:picLocks noChangeAspect="1"/>
        </xdr:cNvPicPr>
      </xdr:nvPicPr>
      <xdr:blipFill>
        <a:blip xmlns:r="http://schemas.openxmlformats.org/officeDocument/2006/relationships" r:embed="rId6"/>
        <a:stretch>
          <a:fillRect/>
        </a:stretch>
      </xdr:blipFill>
      <xdr:spPr>
        <a:xfrm>
          <a:off x="361950" y="16363950"/>
          <a:ext cx="3504762" cy="1657143"/>
        </a:xfrm>
        <a:prstGeom prst="rect">
          <a:avLst/>
        </a:prstGeom>
      </xdr:spPr>
    </xdr:pic>
    <xdr:clientData/>
  </xdr:twoCellAnchor>
  <xdr:twoCellAnchor>
    <xdr:from>
      <xdr:col>1</xdr:col>
      <xdr:colOff>142875</xdr:colOff>
      <xdr:row>82</xdr:row>
      <xdr:rowOff>85725</xdr:rowOff>
    </xdr:from>
    <xdr:to>
      <xdr:col>6</xdr:col>
      <xdr:colOff>542925</xdr:colOff>
      <xdr:row>88</xdr:row>
      <xdr:rowOff>171450</xdr:rowOff>
    </xdr:to>
    <xdr:sp macro="" textlink="">
      <xdr:nvSpPr>
        <xdr:cNvPr id="21" name="Rectangle 20"/>
        <xdr:cNvSpPr/>
      </xdr:nvSpPr>
      <xdr:spPr>
        <a:xfrm>
          <a:off x="371475" y="16725900"/>
          <a:ext cx="3448050" cy="12287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47625</xdr:colOff>
      <xdr:row>91</xdr:row>
      <xdr:rowOff>76200</xdr:rowOff>
    </xdr:from>
    <xdr:to>
      <xdr:col>7</xdr:col>
      <xdr:colOff>218673</xdr:colOff>
      <xdr:row>94</xdr:row>
      <xdr:rowOff>66605</xdr:rowOff>
    </xdr:to>
    <xdr:pic>
      <xdr:nvPicPr>
        <xdr:cNvPr id="22" name="Picture 21"/>
        <xdr:cNvPicPr>
          <a:picLocks noChangeAspect="1"/>
        </xdr:cNvPicPr>
      </xdr:nvPicPr>
      <xdr:blipFill>
        <a:blip xmlns:r="http://schemas.openxmlformats.org/officeDocument/2006/relationships" r:embed="rId7"/>
        <a:stretch>
          <a:fillRect/>
        </a:stretch>
      </xdr:blipFill>
      <xdr:spPr>
        <a:xfrm>
          <a:off x="885825" y="18535650"/>
          <a:ext cx="3219048" cy="561905"/>
        </a:xfrm>
        <a:prstGeom prst="rect">
          <a:avLst/>
        </a:prstGeom>
      </xdr:spPr>
    </xdr:pic>
    <xdr:clientData/>
  </xdr:twoCellAnchor>
  <xdr:twoCellAnchor>
    <xdr:from>
      <xdr:col>5</xdr:col>
      <xdr:colOff>56029</xdr:colOff>
      <xdr:row>91</xdr:row>
      <xdr:rowOff>98051</xdr:rowOff>
    </xdr:from>
    <xdr:to>
      <xdr:col>7</xdr:col>
      <xdr:colOff>196103</xdr:colOff>
      <xdr:row>94</xdr:row>
      <xdr:rowOff>7003</xdr:rowOff>
    </xdr:to>
    <xdr:sp macro="" textlink="">
      <xdr:nvSpPr>
        <xdr:cNvPr id="24" name="Rectangle 23"/>
        <xdr:cNvSpPr/>
      </xdr:nvSpPr>
      <xdr:spPr>
        <a:xfrm>
          <a:off x="2724430" y="18433676"/>
          <a:ext cx="1358713" cy="4762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314325</xdr:colOff>
          <xdr:row>78</xdr:row>
          <xdr:rowOff>161925</xdr:rowOff>
        </xdr:from>
        <xdr:to>
          <xdr:col>18</xdr:col>
          <xdr:colOff>619125</xdr:colOff>
          <xdr:row>80</xdr:row>
          <xdr:rowOff>9525</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1"/>
  <sheetViews>
    <sheetView zoomScale="98" zoomScaleNormal="98" workbookViewId="0">
      <selection activeCell="F16" sqref="F16"/>
    </sheetView>
  </sheetViews>
  <sheetFormatPr defaultRowHeight="15" x14ac:dyDescent="0.25"/>
  <cols>
    <col min="1" max="1" width="3.42578125" customWidth="1"/>
    <col min="17" max="17" width="4" customWidth="1"/>
  </cols>
  <sheetData>
    <row r="1" spans="1:17" x14ac:dyDescent="0.25">
      <c r="A1" s="14"/>
      <c r="B1" s="196"/>
      <c r="C1" s="196"/>
      <c r="D1" s="196"/>
      <c r="E1" s="196"/>
      <c r="F1" s="196"/>
      <c r="G1" s="196"/>
      <c r="H1" s="196"/>
      <c r="I1" s="196"/>
      <c r="J1" s="196"/>
      <c r="K1" s="196"/>
      <c r="L1" s="196"/>
      <c r="M1" s="15"/>
      <c r="N1" s="15"/>
      <c r="O1" s="15"/>
      <c r="Q1" s="14"/>
    </row>
    <row r="2" spans="1:17" x14ac:dyDescent="0.25">
      <c r="A2" s="14"/>
      <c r="B2" s="196" t="s">
        <v>103</v>
      </c>
      <c r="C2" s="196"/>
      <c r="D2" s="196"/>
      <c r="E2" s="196"/>
      <c r="F2" s="196"/>
      <c r="G2" s="196"/>
      <c r="H2" s="196"/>
      <c r="I2" s="196"/>
      <c r="J2" s="196"/>
      <c r="K2" s="196"/>
      <c r="L2" s="196"/>
      <c r="M2" s="196"/>
      <c r="N2" s="15"/>
      <c r="O2" s="15"/>
      <c r="P2" s="15"/>
      <c r="Q2" s="14"/>
    </row>
    <row r="3" spans="1:17" x14ac:dyDescent="0.25">
      <c r="A3" s="14"/>
      <c r="B3" s="16"/>
      <c r="C3" s="15"/>
      <c r="D3" s="15"/>
      <c r="E3" s="15"/>
      <c r="F3" s="15"/>
      <c r="G3" s="15"/>
      <c r="H3" s="15"/>
      <c r="I3" s="15"/>
      <c r="J3" s="15"/>
      <c r="K3" s="15"/>
      <c r="L3" s="15"/>
      <c r="M3" s="15"/>
      <c r="N3" s="15"/>
      <c r="O3" s="15"/>
      <c r="P3" s="15"/>
      <c r="Q3" s="14"/>
    </row>
    <row r="4" spans="1:17" ht="56.25" customHeight="1" x14ac:dyDescent="0.25">
      <c r="A4" s="14"/>
      <c r="B4" s="195" t="s">
        <v>58</v>
      </c>
      <c r="C4" s="195"/>
      <c r="D4" s="195"/>
      <c r="E4" s="195"/>
      <c r="F4" s="195"/>
      <c r="G4" s="195"/>
      <c r="H4" s="195"/>
      <c r="I4" s="195"/>
      <c r="J4" s="195"/>
      <c r="K4" s="195"/>
      <c r="L4" s="195"/>
      <c r="M4" s="195"/>
      <c r="N4" s="195"/>
      <c r="O4" s="195"/>
      <c r="P4" s="15"/>
      <c r="Q4" s="14"/>
    </row>
    <row r="5" spans="1:17" x14ac:dyDescent="0.25">
      <c r="A5" s="14"/>
      <c r="B5" s="121"/>
      <c r="C5" s="121"/>
      <c r="D5" s="121"/>
      <c r="E5" s="121"/>
      <c r="F5" s="121"/>
      <c r="G5" s="121"/>
      <c r="H5" s="121"/>
      <c r="I5" s="121"/>
      <c r="J5" s="121"/>
      <c r="K5" s="121"/>
      <c r="L5" s="121"/>
      <c r="M5" s="121"/>
      <c r="N5" s="121"/>
      <c r="O5" s="121"/>
      <c r="P5" s="15"/>
      <c r="Q5" s="14"/>
    </row>
    <row r="6" spans="1:17" x14ac:dyDescent="0.25">
      <c r="A6" s="14"/>
      <c r="B6" s="22" t="s">
        <v>104</v>
      </c>
      <c r="C6" s="23"/>
      <c r="D6" s="23"/>
      <c r="E6" s="23"/>
      <c r="F6" s="23"/>
      <c r="G6" s="23"/>
      <c r="H6" s="23"/>
      <c r="I6" s="23"/>
      <c r="J6" s="23"/>
      <c r="K6" s="23"/>
      <c r="L6" s="23"/>
      <c r="M6" s="23"/>
      <c r="N6" s="121"/>
      <c r="O6" s="121"/>
      <c r="P6" s="15"/>
      <c r="Q6" s="14"/>
    </row>
    <row r="7" spans="1:17" x14ac:dyDescent="0.25">
      <c r="A7" s="14"/>
      <c r="B7" s="17"/>
      <c r="C7" s="15"/>
      <c r="D7" s="15"/>
      <c r="E7" s="15"/>
      <c r="F7" s="15"/>
      <c r="G7" s="15"/>
      <c r="H7" s="15"/>
      <c r="I7" s="15"/>
      <c r="J7" s="15"/>
      <c r="K7" s="15"/>
      <c r="L7" s="15"/>
      <c r="M7" s="15"/>
      <c r="N7" s="15"/>
      <c r="O7" s="15"/>
      <c r="P7" s="15"/>
      <c r="Q7" s="14"/>
    </row>
    <row r="8" spans="1:17" ht="27.75" customHeight="1" x14ac:dyDescent="0.25">
      <c r="A8" s="14"/>
      <c r="B8" s="18" t="s">
        <v>9</v>
      </c>
      <c r="C8" s="15"/>
      <c r="D8" s="15"/>
      <c r="E8" s="15"/>
      <c r="F8" s="15"/>
      <c r="G8" s="15"/>
      <c r="H8" s="15"/>
      <c r="I8" s="15"/>
      <c r="J8" s="15"/>
      <c r="K8" s="15"/>
      <c r="L8" s="15"/>
      <c r="M8" s="15"/>
      <c r="N8" s="15"/>
      <c r="O8" s="15"/>
      <c r="P8" s="15"/>
      <c r="Q8" s="14"/>
    </row>
    <row r="9" spans="1:17" x14ac:dyDescent="0.25">
      <c r="A9" s="14"/>
      <c r="B9" s="195" t="s">
        <v>73</v>
      </c>
      <c r="C9" s="195"/>
      <c r="D9" s="195"/>
      <c r="E9" s="195"/>
      <c r="F9" s="195"/>
      <c r="G9" s="195"/>
      <c r="H9" s="195"/>
      <c r="I9" s="195"/>
      <c r="J9" s="195"/>
      <c r="K9" s="195"/>
      <c r="L9" s="195"/>
      <c r="M9" s="195"/>
      <c r="N9" s="195"/>
      <c r="O9" s="195"/>
      <c r="P9" s="15"/>
      <c r="Q9" s="14"/>
    </row>
    <row r="10" spans="1:17" x14ac:dyDescent="0.25">
      <c r="A10" s="14"/>
      <c r="B10" s="121"/>
      <c r="C10" s="121"/>
      <c r="D10" s="121"/>
      <c r="E10" s="121"/>
      <c r="F10" s="121"/>
      <c r="G10" s="121"/>
      <c r="H10" s="121"/>
      <c r="I10" s="121"/>
      <c r="J10" s="121"/>
      <c r="K10" s="121"/>
      <c r="L10" s="121"/>
      <c r="M10" s="121"/>
      <c r="N10" s="121"/>
      <c r="O10" s="121"/>
      <c r="P10" s="15"/>
      <c r="Q10" s="14"/>
    </row>
    <row r="11" spans="1:17" x14ac:dyDescent="0.25">
      <c r="A11" s="14"/>
      <c r="B11" s="146" t="s">
        <v>65</v>
      </c>
      <c r="C11" s="147"/>
      <c r="D11" s="147"/>
      <c r="E11" s="147"/>
      <c r="F11" s="147"/>
      <c r="G11" s="147"/>
      <c r="H11" s="147"/>
      <c r="I11" s="147"/>
      <c r="J11" s="147"/>
      <c r="K11" s="147"/>
      <c r="L11" s="147"/>
      <c r="M11" s="147"/>
      <c r="N11" s="147"/>
      <c r="O11" s="147"/>
      <c r="P11" s="15"/>
      <c r="Q11" s="14"/>
    </row>
    <row r="12" spans="1:17" ht="15.75" customHeight="1" x14ac:dyDescent="0.25">
      <c r="A12" s="14"/>
      <c r="B12" s="148" t="s">
        <v>75</v>
      </c>
      <c r="C12" s="147"/>
      <c r="D12" s="147"/>
      <c r="E12" s="147"/>
      <c r="F12" s="147"/>
      <c r="G12" s="147"/>
      <c r="H12" s="147"/>
      <c r="I12" s="147"/>
      <c r="J12" s="147"/>
      <c r="K12" s="147"/>
      <c r="L12" s="147"/>
      <c r="M12" s="147"/>
      <c r="N12" s="147"/>
      <c r="O12" s="147"/>
      <c r="P12" s="15"/>
      <c r="Q12" s="14"/>
    </row>
    <row r="13" spans="1:17" x14ac:dyDescent="0.25">
      <c r="A13" s="14"/>
      <c r="B13" s="148" t="s">
        <v>76</v>
      </c>
      <c r="C13" s="147"/>
      <c r="D13" s="147"/>
      <c r="E13" s="147"/>
      <c r="F13" s="147"/>
      <c r="G13" s="147"/>
      <c r="H13" s="147"/>
      <c r="I13" s="147"/>
      <c r="J13" s="147"/>
      <c r="K13" s="146"/>
      <c r="L13" s="147"/>
      <c r="M13" s="147"/>
      <c r="N13" s="147"/>
      <c r="O13" s="147"/>
      <c r="P13" s="15"/>
      <c r="Q13" s="14"/>
    </row>
    <row r="14" spans="1:17" x14ac:dyDescent="0.25">
      <c r="A14" s="14"/>
      <c r="B14" s="148" t="s">
        <v>105</v>
      </c>
      <c r="C14" s="147"/>
      <c r="D14" s="147"/>
      <c r="E14" s="147"/>
      <c r="F14" s="147"/>
      <c r="G14" s="147"/>
      <c r="H14" s="147"/>
      <c r="I14" s="147"/>
      <c r="J14" s="147"/>
      <c r="K14" s="147"/>
      <c r="L14" s="147"/>
      <c r="M14" s="147"/>
      <c r="N14" s="147"/>
      <c r="O14" s="147"/>
      <c r="P14" s="15"/>
      <c r="Q14" s="14"/>
    </row>
    <row r="15" spans="1:17" x14ac:dyDescent="0.25">
      <c r="A15" s="14"/>
      <c r="B15" s="148" t="s">
        <v>74</v>
      </c>
      <c r="C15" s="147"/>
      <c r="D15" s="147"/>
      <c r="E15" s="147"/>
      <c r="F15" s="147"/>
      <c r="G15" s="147"/>
      <c r="H15" s="147"/>
      <c r="I15" s="147"/>
      <c r="J15" s="147"/>
      <c r="K15" s="147"/>
      <c r="L15" s="147"/>
      <c r="M15" s="147"/>
      <c r="N15" s="147"/>
      <c r="O15" s="147"/>
      <c r="P15" s="15"/>
      <c r="Q15" s="14"/>
    </row>
    <row r="16" spans="1:17" x14ac:dyDescent="0.25">
      <c r="A16" s="14"/>
      <c r="B16" s="146"/>
      <c r="C16" s="147"/>
      <c r="D16" s="147"/>
      <c r="E16" s="147"/>
      <c r="F16" s="147"/>
      <c r="G16" s="147"/>
      <c r="H16" s="147"/>
      <c r="I16" s="147"/>
      <c r="J16" s="147"/>
      <c r="K16" s="147"/>
      <c r="L16" s="147"/>
      <c r="M16" s="147"/>
      <c r="N16" s="147"/>
      <c r="O16" s="147"/>
      <c r="P16" s="15"/>
      <c r="Q16" s="14"/>
    </row>
    <row r="17" spans="1:17" x14ac:dyDescent="0.25">
      <c r="A17" s="14"/>
      <c r="B17" s="146" t="s">
        <v>66</v>
      </c>
      <c r="C17" s="147"/>
      <c r="D17" s="147"/>
      <c r="E17" s="147"/>
      <c r="F17" s="147"/>
      <c r="G17" s="147"/>
      <c r="H17" s="147"/>
      <c r="I17" s="147"/>
      <c r="J17" s="147"/>
      <c r="K17" s="147"/>
      <c r="L17" s="147"/>
      <c r="M17" s="147"/>
      <c r="N17" s="147"/>
      <c r="O17" s="147"/>
      <c r="P17" s="15"/>
      <c r="Q17" s="14"/>
    </row>
    <row r="18" spans="1:17" x14ac:dyDescent="0.25">
      <c r="A18" s="14"/>
      <c r="B18" s="148" t="s">
        <v>75</v>
      </c>
      <c r="C18" s="147"/>
      <c r="D18" s="147"/>
      <c r="E18" s="147"/>
      <c r="F18" s="147"/>
      <c r="G18" s="147"/>
      <c r="H18" s="147"/>
      <c r="I18" s="147"/>
      <c r="J18" s="147"/>
      <c r="K18" s="147"/>
      <c r="L18" s="147"/>
      <c r="M18" s="147"/>
      <c r="N18" s="147"/>
      <c r="O18" s="147"/>
      <c r="P18" s="15"/>
      <c r="Q18" s="14"/>
    </row>
    <row r="19" spans="1:17" x14ac:dyDescent="0.25">
      <c r="A19" s="14"/>
      <c r="B19" s="148" t="s">
        <v>78</v>
      </c>
      <c r="C19" s="147"/>
      <c r="D19" s="147"/>
      <c r="E19" s="147"/>
      <c r="F19" s="147"/>
      <c r="G19" s="147"/>
      <c r="H19" s="147"/>
      <c r="I19" s="147"/>
      <c r="J19" s="147"/>
      <c r="K19" s="147"/>
      <c r="L19" s="147"/>
      <c r="M19" s="147"/>
      <c r="N19" s="147"/>
      <c r="O19" s="147"/>
      <c r="P19" s="15"/>
      <c r="Q19" s="14"/>
    </row>
    <row r="20" spans="1:17" x14ac:dyDescent="0.25">
      <c r="A20" s="14"/>
      <c r="B20" s="148" t="s">
        <v>106</v>
      </c>
      <c r="C20" s="147"/>
      <c r="D20" s="147"/>
      <c r="E20" s="147"/>
      <c r="F20" s="147"/>
      <c r="G20" s="147"/>
      <c r="H20" s="147"/>
      <c r="I20" s="147"/>
      <c r="J20" s="147"/>
      <c r="K20" s="147"/>
      <c r="L20" s="147"/>
      <c r="M20" s="147"/>
      <c r="N20" s="147"/>
      <c r="O20" s="147"/>
      <c r="P20" s="15"/>
      <c r="Q20" s="14"/>
    </row>
    <row r="21" spans="1:17" x14ac:dyDescent="0.25">
      <c r="A21" s="14"/>
      <c r="B21" s="148" t="s">
        <v>74</v>
      </c>
      <c r="C21" s="147"/>
      <c r="D21" s="147"/>
      <c r="E21" s="147"/>
      <c r="F21" s="147"/>
      <c r="G21" s="147"/>
      <c r="H21" s="147"/>
      <c r="I21" s="147"/>
      <c r="J21" s="147"/>
      <c r="K21" s="147"/>
      <c r="L21" s="147"/>
      <c r="M21" s="147"/>
      <c r="N21" s="147"/>
      <c r="O21" s="147"/>
      <c r="P21" s="15"/>
      <c r="Q21" s="14"/>
    </row>
    <row r="22" spans="1:17" x14ac:dyDescent="0.25">
      <c r="A22" s="14"/>
      <c r="B22" s="146"/>
      <c r="C22" s="147"/>
      <c r="D22" s="147"/>
      <c r="E22" s="147"/>
      <c r="F22" s="147"/>
      <c r="G22" s="147"/>
      <c r="H22" s="147"/>
      <c r="I22" s="147"/>
      <c r="J22" s="147"/>
      <c r="K22" s="147"/>
      <c r="L22" s="147"/>
      <c r="M22" s="147"/>
      <c r="N22" s="147"/>
      <c r="O22" s="147"/>
      <c r="P22" s="15"/>
      <c r="Q22" s="14"/>
    </row>
    <row r="23" spans="1:17" x14ac:dyDescent="0.25">
      <c r="A23" s="14"/>
      <c r="B23" s="195" t="s">
        <v>77</v>
      </c>
      <c r="C23" s="195"/>
      <c r="D23" s="195"/>
      <c r="E23" s="195"/>
      <c r="F23" s="195"/>
      <c r="G23" s="195"/>
      <c r="H23" s="195"/>
      <c r="I23" s="195"/>
      <c r="J23" s="195"/>
      <c r="K23" s="195"/>
      <c r="L23" s="195"/>
      <c r="M23" s="195"/>
      <c r="N23" s="195"/>
      <c r="O23" s="195"/>
      <c r="P23" s="15"/>
      <c r="Q23" s="14"/>
    </row>
    <row r="24" spans="1:17" x14ac:dyDescent="0.25">
      <c r="A24" s="14"/>
      <c r="B24" s="16" t="s">
        <v>59</v>
      </c>
      <c r="C24" s="15"/>
      <c r="D24" s="15"/>
      <c r="E24" s="15"/>
      <c r="F24" s="15"/>
      <c r="G24" s="15"/>
      <c r="H24" s="15"/>
      <c r="I24" s="15"/>
      <c r="J24" s="15"/>
      <c r="K24" s="15"/>
      <c r="L24" s="15"/>
      <c r="M24" s="15"/>
      <c r="N24" s="15"/>
      <c r="O24" s="15"/>
      <c r="P24" s="15"/>
      <c r="Q24" s="14"/>
    </row>
    <row r="25" spans="1:17" x14ac:dyDescent="0.25">
      <c r="A25" s="14"/>
      <c r="B25" s="16"/>
      <c r="C25" s="15"/>
      <c r="D25" s="15"/>
      <c r="E25" s="15"/>
      <c r="F25" s="15"/>
      <c r="G25" s="15"/>
      <c r="H25" s="15"/>
      <c r="I25" s="15"/>
      <c r="J25" s="15"/>
      <c r="K25" s="15"/>
      <c r="L25" s="15"/>
      <c r="M25" s="15"/>
      <c r="N25" s="15"/>
      <c r="O25" s="15"/>
      <c r="P25" s="15"/>
      <c r="Q25" s="14"/>
    </row>
    <row r="26" spans="1:17" x14ac:dyDescent="0.25">
      <c r="A26" s="14"/>
      <c r="B26" s="16"/>
      <c r="C26" s="15"/>
      <c r="D26" s="15"/>
      <c r="E26" s="15"/>
      <c r="F26" s="15"/>
      <c r="G26" s="15"/>
      <c r="H26" s="15"/>
      <c r="I26" s="15"/>
      <c r="J26" s="15"/>
      <c r="K26" s="15"/>
      <c r="L26" s="15"/>
      <c r="M26" s="15"/>
      <c r="N26" s="15"/>
      <c r="O26" s="15"/>
      <c r="P26" s="15"/>
      <c r="Q26" s="14"/>
    </row>
    <row r="27" spans="1:17" x14ac:dyDescent="0.25">
      <c r="A27" s="14"/>
      <c r="B27" s="18" t="s">
        <v>60</v>
      </c>
      <c r="C27" s="15"/>
      <c r="D27" s="15"/>
      <c r="E27" s="15"/>
      <c r="F27" s="15"/>
      <c r="G27" s="15"/>
      <c r="H27" s="15"/>
      <c r="I27" s="15"/>
      <c r="J27" s="15"/>
      <c r="K27" s="15"/>
      <c r="L27" s="15"/>
      <c r="M27" s="15"/>
      <c r="N27" s="15"/>
      <c r="O27" s="15"/>
      <c r="P27" s="15"/>
      <c r="Q27" s="14"/>
    </row>
    <row r="28" spans="1:17" x14ac:dyDescent="0.25">
      <c r="A28" s="14"/>
      <c r="B28" s="16" t="s">
        <v>79</v>
      </c>
      <c r="C28" s="15"/>
      <c r="D28" s="15"/>
      <c r="E28" s="15"/>
      <c r="F28" s="15"/>
      <c r="G28" s="15"/>
      <c r="H28" s="15"/>
      <c r="I28" s="15"/>
      <c r="J28" s="15"/>
      <c r="K28" s="15"/>
      <c r="L28" s="15"/>
      <c r="M28" s="15"/>
      <c r="N28" s="15"/>
      <c r="O28" s="15"/>
      <c r="P28" s="15"/>
      <c r="Q28" s="14"/>
    </row>
    <row r="29" spans="1:17" x14ac:dyDescent="0.25">
      <c r="A29" s="14"/>
      <c r="B29" s="16" t="s">
        <v>80</v>
      </c>
      <c r="C29" s="15"/>
      <c r="D29" s="15"/>
      <c r="E29" s="15"/>
      <c r="F29" s="15"/>
      <c r="G29" s="15"/>
      <c r="H29" s="15"/>
      <c r="I29" s="15"/>
      <c r="J29" s="15"/>
      <c r="K29" s="15"/>
      <c r="L29" s="15"/>
      <c r="M29" s="15"/>
      <c r="N29" s="15"/>
      <c r="O29" s="15"/>
      <c r="P29" s="15"/>
      <c r="Q29" s="14"/>
    </row>
    <row r="30" spans="1:17" x14ac:dyDescent="0.25">
      <c r="A30" s="14"/>
      <c r="B30" s="16"/>
      <c r="C30" s="15"/>
      <c r="D30" s="15"/>
      <c r="E30" s="15"/>
      <c r="F30" s="15"/>
      <c r="G30" s="15"/>
      <c r="H30" s="15"/>
      <c r="I30" s="15"/>
      <c r="J30" s="15"/>
      <c r="K30" s="15"/>
      <c r="L30" s="15"/>
      <c r="M30" s="15"/>
      <c r="N30" s="15"/>
      <c r="O30" s="15"/>
      <c r="P30" s="15"/>
      <c r="Q30" s="14"/>
    </row>
    <row r="31" spans="1:17" x14ac:dyDescent="0.25">
      <c r="A31" s="14"/>
      <c r="B31" s="15"/>
      <c r="C31" s="15"/>
      <c r="D31" s="15"/>
      <c r="E31" s="15"/>
      <c r="F31" s="15"/>
      <c r="G31" s="15"/>
      <c r="H31" s="15"/>
      <c r="I31" s="15"/>
      <c r="J31" s="15"/>
      <c r="K31" s="15"/>
      <c r="L31" s="15"/>
      <c r="M31" s="15"/>
      <c r="N31" s="15"/>
      <c r="O31" s="15"/>
      <c r="P31" s="15"/>
      <c r="Q31" s="14"/>
    </row>
    <row r="32" spans="1:17" x14ac:dyDescent="0.25">
      <c r="A32" s="14"/>
      <c r="B32" s="15"/>
      <c r="C32" s="15"/>
      <c r="D32" s="15"/>
      <c r="E32" s="15"/>
      <c r="F32" s="15"/>
      <c r="G32" s="15"/>
      <c r="H32" s="15"/>
      <c r="I32" s="15"/>
      <c r="J32" s="15"/>
      <c r="K32" s="15"/>
      <c r="L32" s="15"/>
      <c r="M32" s="15"/>
      <c r="N32" s="15"/>
      <c r="O32" s="15"/>
      <c r="P32" s="15"/>
      <c r="Q32" s="14"/>
    </row>
    <row r="33" spans="1:17" x14ac:dyDescent="0.25">
      <c r="A33" s="14"/>
      <c r="B33" s="15"/>
      <c r="C33" s="15"/>
      <c r="D33" s="15"/>
      <c r="E33" s="15"/>
      <c r="F33" s="15"/>
      <c r="G33" s="15"/>
      <c r="H33" s="15"/>
      <c r="I33" s="15"/>
      <c r="J33" s="15"/>
      <c r="K33" s="15"/>
      <c r="L33" s="15"/>
      <c r="M33" s="15"/>
      <c r="N33" s="15"/>
      <c r="O33" s="15"/>
      <c r="P33" s="15"/>
      <c r="Q33" s="14"/>
    </row>
    <row r="34" spans="1:17" x14ac:dyDescent="0.25">
      <c r="A34" s="14"/>
      <c r="B34" s="15"/>
      <c r="C34" s="15"/>
      <c r="D34" s="15"/>
      <c r="E34" s="15"/>
      <c r="F34" s="15"/>
      <c r="G34" s="15"/>
      <c r="H34" s="15"/>
      <c r="I34" s="15"/>
      <c r="J34" s="15"/>
      <c r="K34" s="15"/>
      <c r="L34" s="15"/>
      <c r="M34" s="15"/>
      <c r="N34" s="15"/>
      <c r="O34" s="15"/>
      <c r="P34" s="15"/>
      <c r="Q34" s="14"/>
    </row>
    <row r="35" spans="1:17" x14ac:dyDescent="0.25">
      <c r="A35" s="14"/>
      <c r="B35" s="15"/>
      <c r="C35" s="15"/>
      <c r="D35" s="15"/>
      <c r="E35" s="15"/>
      <c r="F35" s="15"/>
      <c r="G35" s="15"/>
      <c r="H35" s="15"/>
      <c r="I35" s="15"/>
      <c r="J35" s="15"/>
      <c r="K35" s="15"/>
      <c r="L35" s="15"/>
      <c r="M35" s="15"/>
      <c r="N35" s="15"/>
      <c r="O35" s="15"/>
      <c r="P35" s="15"/>
      <c r="Q35" s="14"/>
    </row>
    <row r="36" spans="1:17" x14ac:dyDescent="0.25">
      <c r="A36" s="14"/>
      <c r="B36" s="15"/>
      <c r="C36" s="15"/>
      <c r="D36" s="15"/>
      <c r="E36" s="15"/>
      <c r="F36" s="15"/>
      <c r="G36" s="15"/>
      <c r="H36" s="15"/>
      <c r="I36" s="15"/>
      <c r="J36" s="15"/>
      <c r="K36" s="15"/>
      <c r="L36" s="15"/>
      <c r="M36" s="15"/>
      <c r="N36" s="15"/>
      <c r="O36" s="15"/>
      <c r="P36" s="15"/>
      <c r="Q36" s="14"/>
    </row>
    <row r="37" spans="1:17" x14ac:dyDescent="0.25">
      <c r="A37" s="14"/>
      <c r="B37" s="15"/>
      <c r="C37" s="15"/>
      <c r="D37" s="15"/>
      <c r="E37" s="15"/>
      <c r="F37" s="15"/>
      <c r="G37" s="15"/>
      <c r="H37" s="15"/>
      <c r="I37" s="15"/>
      <c r="J37" s="15"/>
      <c r="K37" s="15"/>
      <c r="L37" s="15"/>
      <c r="M37" s="15"/>
      <c r="N37" s="15"/>
      <c r="O37" s="15"/>
      <c r="P37" s="15"/>
      <c r="Q37" s="14"/>
    </row>
    <row r="38" spans="1:17" x14ac:dyDescent="0.25">
      <c r="A38" s="14"/>
      <c r="B38" s="15"/>
      <c r="C38" s="15"/>
      <c r="D38" s="15"/>
      <c r="E38" s="15"/>
      <c r="F38" s="15"/>
      <c r="G38" s="15"/>
      <c r="H38" s="15"/>
      <c r="I38" s="15"/>
      <c r="J38" s="15"/>
      <c r="K38" s="15"/>
      <c r="L38" s="15"/>
      <c r="M38" s="15"/>
      <c r="N38" s="15"/>
      <c r="O38" s="15"/>
      <c r="P38" s="15"/>
      <c r="Q38" s="14"/>
    </row>
    <row r="39" spans="1:17" x14ac:dyDescent="0.25">
      <c r="A39" s="14"/>
      <c r="B39" s="15"/>
      <c r="C39" s="15"/>
      <c r="D39" s="15"/>
      <c r="E39" s="15"/>
      <c r="F39" s="15"/>
      <c r="G39" s="15"/>
      <c r="H39" s="15"/>
      <c r="I39" s="15"/>
      <c r="J39" s="15"/>
      <c r="K39" s="15"/>
      <c r="L39" s="15"/>
      <c r="M39" s="15"/>
      <c r="N39" s="15"/>
      <c r="O39" s="15"/>
      <c r="P39" s="15"/>
      <c r="Q39" s="14"/>
    </row>
    <row r="40" spans="1:17" x14ac:dyDescent="0.25">
      <c r="A40" s="14"/>
      <c r="B40" s="15"/>
      <c r="C40" s="15"/>
      <c r="D40" s="15"/>
      <c r="E40" s="15"/>
      <c r="F40" s="15"/>
      <c r="G40" s="15"/>
      <c r="H40" s="15"/>
      <c r="I40" s="15"/>
      <c r="J40" s="15"/>
      <c r="K40" s="15"/>
      <c r="L40" s="15"/>
      <c r="M40" s="15"/>
      <c r="N40" s="15"/>
      <c r="O40" s="15"/>
      <c r="P40" s="15"/>
      <c r="Q40" s="14"/>
    </row>
    <row r="41" spans="1:17" x14ac:dyDescent="0.25">
      <c r="A41" s="14"/>
      <c r="B41" s="15"/>
      <c r="C41" s="15"/>
      <c r="D41" s="15"/>
      <c r="E41" s="15"/>
      <c r="F41" s="15"/>
      <c r="G41" s="15"/>
      <c r="H41" s="15"/>
      <c r="I41" s="15"/>
      <c r="J41" s="15"/>
      <c r="K41" s="15"/>
      <c r="L41" s="15"/>
      <c r="M41" s="15"/>
      <c r="N41" s="15"/>
      <c r="O41" s="15"/>
      <c r="P41" s="15"/>
      <c r="Q41" s="14"/>
    </row>
    <row r="42" spans="1:17" x14ac:dyDescent="0.25">
      <c r="A42" s="14"/>
      <c r="B42" s="18" t="s">
        <v>61</v>
      </c>
      <c r="C42" s="15"/>
      <c r="D42" s="15"/>
      <c r="E42" s="15"/>
      <c r="F42" s="15"/>
      <c r="G42" s="15"/>
      <c r="H42" s="15"/>
      <c r="I42" s="15"/>
      <c r="J42" s="15"/>
      <c r="K42" s="15"/>
      <c r="L42" s="15"/>
      <c r="M42" s="15"/>
      <c r="N42" s="15"/>
      <c r="O42" s="15"/>
      <c r="P42" s="15"/>
      <c r="Q42" s="14"/>
    </row>
    <row r="43" spans="1:17" x14ac:dyDescent="0.25">
      <c r="A43" s="14"/>
      <c r="B43" s="16" t="s">
        <v>81</v>
      </c>
      <c r="C43" s="15"/>
      <c r="D43" s="15"/>
      <c r="E43" s="15"/>
      <c r="F43" s="15"/>
      <c r="G43" s="15"/>
      <c r="H43" s="15"/>
      <c r="I43" s="15"/>
      <c r="J43" s="15"/>
      <c r="K43" s="15"/>
      <c r="L43" s="15"/>
      <c r="M43" s="15"/>
      <c r="N43" s="15"/>
      <c r="O43" s="15"/>
      <c r="P43" s="15"/>
      <c r="Q43" s="14"/>
    </row>
    <row r="44" spans="1:17" x14ac:dyDescent="0.25">
      <c r="A44" s="14"/>
      <c r="B44" s="16" t="s">
        <v>70</v>
      </c>
      <c r="C44" s="15"/>
      <c r="D44" s="15"/>
      <c r="E44" s="15"/>
      <c r="F44" s="15"/>
      <c r="G44" s="15"/>
      <c r="H44" s="15"/>
      <c r="I44" s="15"/>
      <c r="J44" s="15"/>
      <c r="K44" s="15"/>
      <c r="L44" s="15"/>
      <c r="M44" s="15"/>
      <c r="N44" s="15"/>
      <c r="O44" s="15"/>
      <c r="P44" s="15"/>
      <c r="Q44" s="14"/>
    </row>
    <row r="45" spans="1:17" x14ac:dyDescent="0.25">
      <c r="A45" s="14"/>
      <c r="B45" s="16"/>
      <c r="C45" s="15"/>
      <c r="D45" s="15"/>
      <c r="E45" s="15"/>
      <c r="F45" s="15"/>
      <c r="G45" s="15"/>
      <c r="H45" s="15"/>
      <c r="I45" s="15"/>
      <c r="J45" s="15"/>
      <c r="K45" s="15"/>
      <c r="L45" s="15"/>
      <c r="M45" s="15"/>
      <c r="N45" s="15"/>
      <c r="O45" s="15"/>
      <c r="P45" s="15"/>
      <c r="Q45" s="14"/>
    </row>
    <row r="46" spans="1:17" x14ac:dyDescent="0.25">
      <c r="A46" s="14"/>
      <c r="B46" s="16"/>
      <c r="C46" s="15"/>
      <c r="D46" s="15"/>
      <c r="E46" s="15"/>
      <c r="F46" s="15"/>
      <c r="G46" s="15"/>
      <c r="H46" s="15"/>
      <c r="I46" s="15"/>
      <c r="J46" s="15"/>
      <c r="K46" s="15"/>
      <c r="L46" s="15"/>
      <c r="M46" s="15"/>
      <c r="N46" s="24"/>
      <c r="O46" s="15"/>
      <c r="P46" s="15"/>
      <c r="Q46" s="14"/>
    </row>
    <row r="47" spans="1:17" x14ac:dyDescent="0.25">
      <c r="A47" s="14"/>
      <c r="B47" s="16"/>
      <c r="C47" s="15"/>
      <c r="D47" s="15"/>
      <c r="E47" s="15"/>
      <c r="F47" s="15"/>
      <c r="G47" s="15"/>
      <c r="H47" s="15"/>
      <c r="I47" s="15"/>
      <c r="J47" s="15"/>
      <c r="K47" s="15"/>
      <c r="L47" s="15"/>
      <c r="M47" s="15"/>
      <c r="N47" s="15"/>
      <c r="O47" s="15"/>
      <c r="P47" s="15"/>
      <c r="Q47" s="14"/>
    </row>
    <row r="48" spans="1:17" x14ac:dyDescent="0.25">
      <c r="A48" s="14"/>
      <c r="B48" s="16"/>
      <c r="C48" s="15"/>
      <c r="D48" s="15"/>
      <c r="E48" s="15"/>
      <c r="F48" s="15"/>
      <c r="G48" s="15"/>
      <c r="H48" s="15"/>
      <c r="I48" s="15"/>
      <c r="J48" s="15"/>
      <c r="K48" s="15"/>
      <c r="L48" s="15"/>
      <c r="M48" s="15"/>
      <c r="N48" s="15"/>
      <c r="O48" s="15"/>
      <c r="P48" s="15"/>
      <c r="Q48" s="14"/>
    </row>
    <row r="49" spans="1:17" x14ac:dyDescent="0.25">
      <c r="A49" s="14"/>
      <c r="B49" s="16"/>
      <c r="C49" s="15"/>
      <c r="D49" s="15"/>
      <c r="E49" s="15"/>
      <c r="F49" s="15"/>
      <c r="G49" s="15"/>
      <c r="H49" s="15"/>
      <c r="I49" s="15"/>
      <c r="J49" s="15"/>
      <c r="K49" s="15"/>
      <c r="L49" s="15"/>
      <c r="M49" s="15"/>
      <c r="N49" s="15"/>
      <c r="O49" s="15"/>
      <c r="P49" s="15"/>
      <c r="Q49" s="14"/>
    </row>
    <row r="50" spans="1:17" x14ac:dyDescent="0.25">
      <c r="A50" s="14"/>
      <c r="B50" s="16"/>
      <c r="C50" s="15"/>
      <c r="D50" s="15"/>
      <c r="E50" s="15"/>
      <c r="F50" s="15"/>
      <c r="G50" s="15"/>
      <c r="H50" s="15"/>
      <c r="I50" s="15"/>
      <c r="J50" s="15"/>
      <c r="K50" s="15"/>
      <c r="L50" s="15"/>
      <c r="M50" s="15"/>
      <c r="N50" s="15"/>
      <c r="O50" s="15"/>
      <c r="P50" s="15"/>
      <c r="Q50" s="14"/>
    </row>
    <row r="51" spans="1:17" x14ac:dyDescent="0.25">
      <c r="A51" s="14"/>
      <c r="B51" s="16"/>
      <c r="C51" s="15"/>
      <c r="D51" s="15"/>
      <c r="E51" s="15"/>
      <c r="F51" s="15"/>
      <c r="G51" s="15"/>
      <c r="H51" s="15"/>
      <c r="I51" s="15"/>
      <c r="J51" s="15"/>
      <c r="K51" s="15"/>
      <c r="L51" s="15"/>
      <c r="M51" s="15"/>
      <c r="N51" s="15"/>
      <c r="O51" s="15"/>
      <c r="P51" s="15"/>
      <c r="Q51" s="14"/>
    </row>
    <row r="52" spans="1:17" x14ac:dyDescent="0.25">
      <c r="A52" s="14"/>
      <c r="B52" s="16"/>
      <c r="C52" s="15"/>
      <c r="D52" s="15"/>
      <c r="E52" s="15"/>
      <c r="F52" s="15"/>
      <c r="G52" s="15"/>
      <c r="H52" s="15"/>
      <c r="I52" s="15"/>
      <c r="J52" s="15"/>
      <c r="K52" s="15"/>
      <c r="L52" s="15"/>
      <c r="M52" s="15"/>
      <c r="N52" s="15"/>
      <c r="O52" s="15"/>
      <c r="P52" s="15"/>
      <c r="Q52" s="14"/>
    </row>
    <row r="53" spans="1:17" x14ac:dyDescent="0.25">
      <c r="A53" s="14"/>
      <c r="B53" s="16"/>
      <c r="C53" s="15"/>
      <c r="D53" s="15"/>
      <c r="E53" s="15"/>
      <c r="F53" s="15"/>
      <c r="G53" s="15"/>
      <c r="H53" s="15"/>
      <c r="I53" s="15"/>
      <c r="J53" s="15"/>
      <c r="K53" s="15"/>
      <c r="L53" s="15"/>
      <c r="M53" s="15"/>
      <c r="N53" s="15"/>
      <c r="O53" s="15"/>
      <c r="P53" s="15"/>
      <c r="Q53" s="14"/>
    </row>
    <row r="54" spans="1:17" x14ac:dyDescent="0.25">
      <c r="A54" s="14"/>
      <c r="B54" s="15" t="s">
        <v>62</v>
      </c>
      <c r="C54" s="15"/>
      <c r="D54" s="15"/>
      <c r="E54" s="15"/>
      <c r="F54" s="15"/>
      <c r="G54" s="15"/>
      <c r="H54" s="15"/>
      <c r="I54" s="15"/>
      <c r="J54" s="15"/>
      <c r="K54" s="15"/>
      <c r="L54" s="15"/>
      <c r="M54" s="15"/>
      <c r="N54" s="15"/>
      <c r="O54" s="15"/>
      <c r="P54" s="15"/>
      <c r="Q54" s="14"/>
    </row>
    <row r="55" spans="1:17" x14ac:dyDescent="0.25">
      <c r="A55" s="14"/>
      <c r="B55" s="15"/>
      <c r="C55" s="15"/>
      <c r="D55" s="15"/>
      <c r="E55" s="15"/>
      <c r="F55" s="15"/>
      <c r="G55" s="15"/>
      <c r="H55" s="15"/>
      <c r="I55" s="15"/>
      <c r="J55" s="15"/>
      <c r="K55" s="15"/>
      <c r="L55" s="15"/>
      <c r="M55" s="15"/>
      <c r="N55" s="15"/>
      <c r="O55" s="15"/>
      <c r="P55" s="15"/>
      <c r="Q55" s="14"/>
    </row>
    <row r="56" spans="1:17" x14ac:dyDescent="0.25">
      <c r="A56" s="14"/>
      <c r="B56" s="15"/>
      <c r="C56" s="15"/>
      <c r="D56" s="15"/>
      <c r="E56" s="15"/>
      <c r="F56" s="15"/>
      <c r="G56" s="15"/>
      <c r="H56" s="15"/>
      <c r="I56" s="15"/>
      <c r="J56" s="15"/>
      <c r="K56" s="15"/>
      <c r="L56" s="15"/>
      <c r="M56" s="15"/>
      <c r="N56" s="15"/>
      <c r="O56" s="15"/>
      <c r="P56" s="15"/>
      <c r="Q56" s="14"/>
    </row>
    <row r="57" spans="1:17" x14ac:dyDescent="0.25">
      <c r="A57" s="14"/>
      <c r="B57" s="18" t="s">
        <v>71</v>
      </c>
      <c r="C57" s="15"/>
      <c r="D57" s="15"/>
      <c r="E57" s="15"/>
      <c r="F57" s="15"/>
      <c r="G57" s="15"/>
      <c r="H57" s="15"/>
      <c r="I57" s="15"/>
      <c r="J57" s="15"/>
      <c r="K57" s="15"/>
      <c r="L57" s="15"/>
      <c r="M57" s="15"/>
      <c r="N57" s="15"/>
      <c r="O57" s="15"/>
      <c r="P57" s="15"/>
      <c r="Q57" s="14"/>
    </row>
    <row r="58" spans="1:17" x14ac:dyDescent="0.25">
      <c r="A58" s="14"/>
      <c r="B58" s="16" t="s">
        <v>82</v>
      </c>
      <c r="C58" s="15"/>
      <c r="D58" s="15"/>
      <c r="E58" s="15"/>
      <c r="F58" s="15"/>
      <c r="G58" s="15"/>
      <c r="H58" s="15"/>
      <c r="I58" s="15"/>
      <c r="J58" s="15"/>
      <c r="K58" s="15"/>
      <c r="L58" s="15"/>
      <c r="M58" s="15"/>
      <c r="N58" s="15"/>
      <c r="O58" s="15"/>
      <c r="P58" s="15"/>
      <c r="Q58" s="14"/>
    </row>
    <row r="59" spans="1:17" x14ac:dyDescent="0.25">
      <c r="A59" s="14"/>
      <c r="B59" s="21" t="s">
        <v>84</v>
      </c>
      <c r="C59" s="15"/>
      <c r="D59" s="15"/>
      <c r="E59" s="15"/>
      <c r="F59" s="15"/>
      <c r="G59" s="15"/>
      <c r="H59" s="15"/>
      <c r="I59" s="15"/>
      <c r="J59" s="15"/>
      <c r="K59" s="15"/>
      <c r="L59" s="15"/>
      <c r="M59" s="15"/>
      <c r="N59" s="15"/>
      <c r="O59" s="15"/>
      <c r="P59" s="15"/>
      <c r="Q59" s="14"/>
    </row>
    <row r="60" spans="1:17" x14ac:dyDescent="0.25">
      <c r="A60" s="14"/>
      <c r="B60" s="21" t="s">
        <v>83</v>
      </c>
      <c r="C60" s="15"/>
      <c r="D60" s="15"/>
      <c r="E60" s="15"/>
      <c r="F60" s="15"/>
      <c r="G60" s="15"/>
      <c r="H60" s="15"/>
      <c r="I60" s="15"/>
      <c r="J60" s="15"/>
      <c r="K60" s="15"/>
      <c r="L60" s="15"/>
      <c r="M60" s="15"/>
      <c r="N60" s="15"/>
      <c r="O60" s="15"/>
      <c r="P60" s="15"/>
      <c r="Q60" s="14"/>
    </row>
    <row r="61" spans="1:17" x14ac:dyDescent="0.25">
      <c r="A61" s="14"/>
      <c r="B61" s="21" t="s">
        <v>85</v>
      </c>
      <c r="C61" s="15"/>
      <c r="D61" s="15"/>
      <c r="E61" s="15"/>
      <c r="F61" s="15"/>
      <c r="G61" s="15"/>
      <c r="H61" s="15"/>
      <c r="I61" s="15"/>
      <c r="J61" s="15"/>
      <c r="K61" s="15"/>
      <c r="L61" s="15"/>
      <c r="M61" s="15"/>
      <c r="N61" s="15"/>
      <c r="O61" s="15"/>
      <c r="P61" s="15"/>
      <c r="Q61" s="14"/>
    </row>
    <row r="62" spans="1:17" x14ac:dyDescent="0.25">
      <c r="A62" s="14"/>
      <c r="B62" s="21" t="s">
        <v>72</v>
      </c>
      <c r="C62" s="15"/>
      <c r="D62" s="15"/>
      <c r="E62" s="15"/>
      <c r="F62" s="15"/>
      <c r="G62" s="15"/>
      <c r="H62" s="15"/>
      <c r="I62" s="15"/>
      <c r="J62" s="15"/>
      <c r="K62" s="15"/>
      <c r="L62" s="15"/>
      <c r="M62" s="15"/>
      <c r="N62" s="15"/>
      <c r="O62" s="15"/>
      <c r="P62" s="15"/>
      <c r="Q62" s="14"/>
    </row>
    <row r="63" spans="1:17" x14ac:dyDescent="0.25">
      <c r="A63" s="14"/>
      <c r="B63" s="21" t="s">
        <v>86</v>
      </c>
      <c r="C63" s="15"/>
      <c r="D63" s="15"/>
      <c r="E63" s="15"/>
      <c r="F63" s="15"/>
      <c r="G63" s="15"/>
      <c r="H63" s="15"/>
      <c r="I63" s="15"/>
      <c r="J63" s="15"/>
      <c r="K63" s="15"/>
      <c r="L63" s="15"/>
      <c r="M63" s="15"/>
      <c r="N63" s="15"/>
      <c r="O63" s="15"/>
      <c r="P63" s="15"/>
      <c r="Q63" s="14"/>
    </row>
    <row r="64" spans="1:17" ht="30" customHeight="1" x14ac:dyDescent="0.25">
      <c r="A64" s="14"/>
      <c r="B64" s="199" t="s">
        <v>87</v>
      </c>
      <c r="C64" s="199"/>
      <c r="D64" s="199"/>
      <c r="E64" s="199"/>
      <c r="F64" s="199"/>
      <c r="G64" s="199"/>
      <c r="H64" s="199"/>
      <c r="I64" s="199"/>
      <c r="J64" s="199"/>
      <c r="K64" s="199"/>
      <c r="L64" s="199"/>
      <c r="M64" s="199"/>
      <c r="N64" s="199"/>
      <c r="O64" s="199"/>
      <c r="P64" s="199"/>
      <c r="Q64" s="14"/>
    </row>
    <row r="65" spans="1:17" x14ac:dyDescent="0.25">
      <c r="A65" s="14"/>
      <c r="B65" s="21" t="s">
        <v>88</v>
      </c>
      <c r="C65" s="150"/>
      <c r="D65" s="150"/>
      <c r="E65" s="150"/>
      <c r="F65" s="150"/>
      <c r="G65" s="150"/>
      <c r="H65" s="150"/>
      <c r="I65" s="150"/>
      <c r="J65" s="150"/>
      <c r="K65" s="150"/>
      <c r="L65" s="150"/>
      <c r="M65" s="150"/>
      <c r="N65" s="150"/>
      <c r="O65" s="150"/>
      <c r="P65" s="150"/>
      <c r="Q65" s="14"/>
    </row>
    <row r="66" spans="1:17" ht="25.5" customHeight="1" x14ac:dyDescent="0.25">
      <c r="A66" s="14"/>
      <c r="B66" s="195" t="s">
        <v>102</v>
      </c>
      <c r="C66" s="195"/>
      <c r="D66" s="195"/>
      <c r="E66" s="195"/>
      <c r="F66" s="195"/>
      <c r="G66" s="195"/>
      <c r="H66" s="195"/>
      <c r="I66" s="195"/>
      <c r="J66" s="195"/>
      <c r="K66" s="195"/>
      <c r="L66" s="195"/>
      <c r="M66" s="195"/>
      <c r="N66" s="195"/>
      <c r="O66" s="195"/>
      <c r="P66" s="195"/>
      <c r="Q66" s="14"/>
    </row>
    <row r="67" spans="1:17" x14ac:dyDescent="0.25">
      <c r="A67" s="14"/>
      <c r="B67" s="15"/>
      <c r="C67" s="15"/>
      <c r="D67" s="15"/>
      <c r="E67" s="15"/>
      <c r="F67" s="15"/>
      <c r="G67" s="15"/>
      <c r="H67" s="15"/>
      <c r="I67" s="15"/>
      <c r="J67" s="15"/>
      <c r="K67" s="15"/>
      <c r="L67" s="15"/>
      <c r="M67" s="15"/>
      <c r="N67" s="15"/>
      <c r="O67" s="15"/>
      <c r="P67" s="15"/>
      <c r="Q67" s="14"/>
    </row>
    <row r="68" spans="1:17" x14ac:dyDescent="0.25">
      <c r="A68" s="14"/>
      <c r="B68" s="15"/>
      <c r="C68" s="15"/>
      <c r="D68" s="15"/>
      <c r="E68" s="15"/>
      <c r="F68" s="15"/>
      <c r="G68" s="15"/>
      <c r="H68" s="15"/>
      <c r="I68" s="15"/>
      <c r="J68" s="15"/>
      <c r="K68" s="15"/>
      <c r="L68" s="15"/>
      <c r="M68" s="15"/>
      <c r="N68" s="15"/>
      <c r="O68" s="15"/>
      <c r="P68" s="15"/>
      <c r="Q68" s="14"/>
    </row>
    <row r="69" spans="1:17" x14ac:dyDescent="0.25">
      <c r="A69" s="14"/>
      <c r="B69" s="15"/>
      <c r="C69" s="15"/>
      <c r="D69" s="15"/>
      <c r="E69" s="15"/>
      <c r="F69" s="15"/>
      <c r="G69" s="15"/>
      <c r="H69" s="15"/>
      <c r="I69" s="15"/>
      <c r="J69" s="15"/>
      <c r="K69" s="15"/>
      <c r="L69" s="15"/>
      <c r="M69" s="15"/>
      <c r="N69" s="15"/>
      <c r="O69" s="15"/>
      <c r="P69" s="15"/>
      <c r="Q69" s="14"/>
    </row>
    <row r="70" spans="1:17" x14ac:dyDescent="0.25">
      <c r="A70" s="14"/>
      <c r="B70" s="15"/>
      <c r="C70" s="15"/>
      <c r="D70" s="15"/>
      <c r="E70" s="15"/>
      <c r="F70" s="15"/>
      <c r="G70" s="15"/>
      <c r="H70" s="15"/>
      <c r="I70" s="15"/>
      <c r="J70" s="15"/>
      <c r="K70" s="15"/>
      <c r="L70" s="15"/>
      <c r="M70" s="15"/>
      <c r="N70" s="15"/>
      <c r="O70" s="15"/>
      <c r="P70" s="15"/>
      <c r="Q70" s="14"/>
    </row>
    <row r="71" spans="1:17" x14ac:dyDescent="0.25">
      <c r="A71" s="14"/>
      <c r="B71" s="15"/>
      <c r="C71" s="15"/>
      <c r="D71" s="15"/>
      <c r="E71" s="15"/>
      <c r="F71" s="15"/>
      <c r="G71" s="15"/>
      <c r="H71" s="15"/>
      <c r="I71" s="15"/>
      <c r="J71" s="15"/>
      <c r="K71" s="15"/>
      <c r="L71" s="15"/>
      <c r="M71" s="15"/>
      <c r="N71" s="15"/>
      <c r="O71" s="15"/>
      <c r="P71" s="15"/>
      <c r="Q71" s="14"/>
    </row>
    <row r="72" spans="1:17" x14ac:dyDescent="0.25">
      <c r="A72" s="14"/>
      <c r="B72" s="15"/>
      <c r="C72" s="15"/>
      <c r="D72" s="15"/>
      <c r="E72" s="15"/>
      <c r="F72" s="15"/>
      <c r="G72" s="15"/>
      <c r="H72" s="15"/>
      <c r="I72" s="15"/>
      <c r="J72" s="15"/>
      <c r="K72" s="15"/>
      <c r="L72" s="15"/>
      <c r="M72" s="15"/>
      <c r="N72" s="15"/>
      <c r="O72" s="15"/>
      <c r="P72" s="15"/>
      <c r="Q72" s="14"/>
    </row>
    <row r="73" spans="1:17" x14ac:dyDescent="0.25">
      <c r="A73" s="14"/>
      <c r="B73" s="15"/>
      <c r="C73" s="15"/>
      <c r="D73" s="15"/>
      <c r="E73" s="15"/>
      <c r="F73" s="15"/>
      <c r="G73" s="15"/>
      <c r="H73" s="15"/>
      <c r="I73" s="15"/>
      <c r="J73" s="15"/>
      <c r="K73" s="15"/>
      <c r="L73" s="15"/>
      <c r="M73" s="15"/>
      <c r="N73" s="15"/>
      <c r="O73" s="15"/>
      <c r="P73" s="15"/>
      <c r="Q73" s="14"/>
    </row>
    <row r="74" spans="1:17" x14ac:dyDescent="0.25">
      <c r="A74" s="14"/>
      <c r="B74" s="15"/>
      <c r="C74" s="15"/>
      <c r="D74" s="15"/>
      <c r="E74" s="15"/>
      <c r="F74" s="15"/>
      <c r="G74" s="15"/>
      <c r="H74" s="15"/>
      <c r="I74" s="15"/>
      <c r="J74" s="15"/>
      <c r="K74" s="15"/>
      <c r="L74" s="15"/>
      <c r="M74" s="15"/>
      <c r="N74" s="15"/>
      <c r="O74" s="15"/>
      <c r="P74" s="15"/>
      <c r="Q74" s="14"/>
    </row>
    <row r="75" spans="1:17" x14ac:dyDescent="0.25">
      <c r="A75" s="14"/>
      <c r="B75" s="16" t="s">
        <v>8</v>
      </c>
      <c r="C75" s="15"/>
      <c r="D75" s="15"/>
      <c r="E75" s="24"/>
      <c r="F75" s="15"/>
      <c r="G75" s="15"/>
      <c r="H75" s="15"/>
      <c r="I75" s="15"/>
      <c r="J75" s="15"/>
      <c r="K75" s="15"/>
      <c r="L75" s="15"/>
      <c r="M75" s="15"/>
      <c r="N75" s="15"/>
      <c r="O75" s="15"/>
      <c r="P75" s="15"/>
      <c r="Q75" s="14"/>
    </row>
    <row r="76" spans="1:17" x14ac:dyDescent="0.25">
      <c r="A76" s="14"/>
      <c r="B76" s="21" t="s">
        <v>100</v>
      </c>
      <c r="C76" s="15"/>
      <c r="D76" s="15"/>
      <c r="E76" s="24"/>
      <c r="F76" s="15"/>
      <c r="G76" s="15"/>
      <c r="H76" s="15"/>
      <c r="I76" s="15"/>
      <c r="J76" s="15"/>
      <c r="K76" s="15"/>
      <c r="L76" s="15"/>
      <c r="M76" s="15"/>
      <c r="N76" s="15"/>
      <c r="O76" s="15"/>
      <c r="P76" s="15"/>
      <c r="Q76" s="14"/>
    </row>
    <row r="77" spans="1:17" x14ac:dyDescent="0.25">
      <c r="A77" s="14"/>
      <c r="B77" s="21" t="s">
        <v>89</v>
      </c>
      <c r="C77" s="15"/>
      <c r="D77" s="15"/>
      <c r="E77" s="15"/>
      <c r="F77" s="15"/>
      <c r="G77" s="15"/>
      <c r="H77" s="15"/>
      <c r="I77" s="15"/>
      <c r="J77" s="15"/>
      <c r="K77" s="15"/>
      <c r="L77" s="15"/>
      <c r="M77" s="15"/>
      <c r="N77" s="15"/>
      <c r="O77" s="15"/>
      <c r="P77" s="15"/>
      <c r="Q77" s="14"/>
    </row>
    <row r="78" spans="1:17" x14ac:dyDescent="0.25">
      <c r="A78" s="14"/>
      <c r="B78" s="21" t="s">
        <v>101</v>
      </c>
      <c r="C78" s="15"/>
      <c r="D78" s="15"/>
      <c r="E78" s="15"/>
      <c r="F78" s="15"/>
      <c r="G78" s="15"/>
      <c r="H78" s="15"/>
      <c r="I78" s="15"/>
      <c r="J78" s="15"/>
      <c r="K78" s="15"/>
      <c r="L78" s="15"/>
      <c r="M78" s="15"/>
      <c r="N78" s="15"/>
      <c r="O78" s="15"/>
      <c r="P78" s="15"/>
      <c r="Q78" s="14"/>
    </row>
    <row r="79" spans="1:17" x14ac:dyDescent="0.25">
      <c r="A79" s="14"/>
      <c r="B79" s="21" t="s">
        <v>90</v>
      </c>
      <c r="C79" s="15"/>
      <c r="D79" s="15"/>
      <c r="E79" s="15"/>
      <c r="F79" s="15"/>
      <c r="G79" s="15"/>
      <c r="H79" s="15"/>
      <c r="I79" s="15"/>
      <c r="J79" s="15"/>
      <c r="K79" s="15"/>
      <c r="L79" s="15"/>
      <c r="M79" s="15"/>
      <c r="N79" s="15"/>
      <c r="O79" s="15"/>
      <c r="P79" s="15"/>
      <c r="Q79" s="14"/>
    </row>
    <row r="80" spans="1:17" x14ac:dyDescent="0.25">
      <c r="A80" s="14"/>
      <c r="B80" s="21" t="s">
        <v>91</v>
      </c>
      <c r="C80" s="15"/>
      <c r="D80" s="15"/>
      <c r="E80" s="15"/>
      <c r="F80" s="15"/>
      <c r="G80" s="15"/>
      <c r="H80" s="15"/>
      <c r="I80" s="15"/>
      <c r="J80" s="15"/>
      <c r="K80" s="15"/>
      <c r="L80" s="15"/>
      <c r="M80" s="15"/>
      <c r="N80" s="15"/>
      <c r="O80" s="15"/>
      <c r="P80" s="15"/>
      <c r="Q80" s="14"/>
    </row>
    <row r="81" spans="1:17" x14ac:dyDescent="0.25">
      <c r="A81" s="14"/>
      <c r="B81" s="21"/>
      <c r="C81" s="15"/>
      <c r="D81" s="15"/>
      <c r="E81" s="15"/>
      <c r="F81" s="15"/>
      <c r="G81" s="15"/>
      <c r="H81" s="15"/>
      <c r="I81" s="15"/>
      <c r="J81" s="15"/>
      <c r="K81" s="15"/>
      <c r="L81" s="15"/>
      <c r="M81" s="15"/>
      <c r="N81" s="15"/>
      <c r="O81" s="15"/>
      <c r="P81" s="15"/>
      <c r="Q81" s="14"/>
    </row>
    <row r="82" spans="1:17" x14ac:dyDescent="0.25">
      <c r="A82" s="14"/>
      <c r="B82" s="21"/>
      <c r="C82" s="15"/>
      <c r="D82" s="15"/>
      <c r="E82" s="15"/>
      <c r="F82" s="15"/>
      <c r="G82" s="15"/>
      <c r="H82" s="15"/>
      <c r="I82" s="15"/>
      <c r="J82" s="15"/>
      <c r="K82" s="15"/>
      <c r="L82" s="15"/>
      <c r="M82" s="15"/>
      <c r="N82" s="15"/>
      <c r="O82" s="15"/>
      <c r="P82" s="15"/>
      <c r="Q82" s="14"/>
    </row>
    <row r="83" spans="1:17" x14ac:dyDescent="0.25">
      <c r="A83" s="14"/>
      <c r="B83" s="21"/>
      <c r="C83" s="15"/>
      <c r="D83" s="15"/>
      <c r="E83" s="15"/>
      <c r="F83" s="15"/>
      <c r="G83" s="15"/>
      <c r="H83" s="15"/>
      <c r="I83" s="15"/>
      <c r="J83" s="15"/>
      <c r="K83" s="15"/>
      <c r="L83" s="15"/>
      <c r="M83" s="15"/>
      <c r="N83" s="15"/>
      <c r="O83" s="15"/>
      <c r="P83" s="15"/>
      <c r="Q83" s="14"/>
    </row>
    <row r="84" spans="1:17" x14ac:dyDescent="0.25">
      <c r="A84" s="14"/>
      <c r="B84" s="19"/>
      <c r="C84" s="15"/>
      <c r="D84" s="15"/>
      <c r="E84" s="15"/>
      <c r="F84" s="15"/>
      <c r="G84" s="15"/>
      <c r="H84" s="15"/>
      <c r="I84" s="15"/>
      <c r="J84" s="15"/>
      <c r="K84" s="15"/>
      <c r="L84" s="15"/>
      <c r="M84" s="15"/>
      <c r="N84" s="15"/>
      <c r="O84" s="15"/>
      <c r="P84" s="15"/>
      <c r="Q84" s="14"/>
    </row>
    <row r="85" spans="1:17" x14ac:dyDescent="0.25">
      <c r="A85" s="14"/>
      <c r="B85" s="19"/>
      <c r="C85" s="15"/>
      <c r="D85" s="15"/>
      <c r="E85" s="15"/>
      <c r="F85" s="15"/>
      <c r="G85" s="15"/>
      <c r="H85" s="15"/>
      <c r="I85" s="15"/>
      <c r="J85" s="15"/>
      <c r="K85" s="15"/>
      <c r="L85" s="15"/>
      <c r="M85" s="15"/>
      <c r="N85" s="15"/>
      <c r="O85" s="15"/>
      <c r="P85" s="15"/>
      <c r="Q85" s="14"/>
    </row>
    <row r="86" spans="1:17" x14ac:dyDescent="0.25">
      <c r="A86" s="14"/>
      <c r="B86" s="19"/>
      <c r="C86" s="15"/>
      <c r="D86" s="15"/>
      <c r="E86" s="15"/>
      <c r="F86" s="15"/>
      <c r="G86" s="15"/>
      <c r="H86" s="15"/>
      <c r="I86" s="15"/>
      <c r="J86" s="15"/>
      <c r="K86" s="15"/>
      <c r="L86" s="15"/>
      <c r="M86" s="15"/>
      <c r="N86" s="15"/>
      <c r="O86" s="15"/>
      <c r="P86" s="15"/>
      <c r="Q86" s="14"/>
    </row>
    <row r="87" spans="1:17" x14ac:dyDescent="0.25">
      <c r="A87" s="14"/>
      <c r="B87" s="19"/>
      <c r="C87" s="15"/>
      <c r="D87" s="15"/>
      <c r="E87" s="15"/>
      <c r="F87" s="15"/>
      <c r="G87" s="15"/>
      <c r="H87" s="15"/>
      <c r="I87" s="15"/>
      <c r="J87" s="15"/>
      <c r="K87" s="15"/>
      <c r="L87" s="15"/>
      <c r="M87" s="15"/>
      <c r="N87" s="15"/>
      <c r="O87" s="15"/>
      <c r="P87" s="15"/>
      <c r="Q87" s="14"/>
    </row>
    <row r="88" spans="1:17" x14ac:dyDescent="0.25">
      <c r="A88" s="14"/>
      <c r="B88" s="19"/>
      <c r="C88" s="15"/>
      <c r="D88" s="15"/>
      <c r="E88" s="15"/>
      <c r="F88" s="15"/>
      <c r="G88" s="15"/>
      <c r="H88" s="15"/>
      <c r="I88" s="15"/>
      <c r="J88" s="15"/>
      <c r="K88" s="15"/>
      <c r="L88" s="15"/>
      <c r="M88" s="15"/>
      <c r="N88" s="15"/>
      <c r="O88" s="15"/>
      <c r="P88" s="15"/>
      <c r="Q88" s="14"/>
    </row>
    <row r="89" spans="1:17" x14ac:dyDescent="0.25">
      <c r="A89" s="14"/>
      <c r="B89" s="19"/>
      <c r="C89" s="15"/>
      <c r="D89" s="15"/>
      <c r="E89" s="15"/>
      <c r="F89" s="15"/>
      <c r="G89" s="15"/>
      <c r="H89" s="15"/>
      <c r="I89" s="15"/>
      <c r="J89" s="15"/>
      <c r="K89" s="15"/>
      <c r="L89" s="15"/>
      <c r="M89" s="15"/>
      <c r="N89" s="15"/>
      <c r="O89" s="15"/>
      <c r="P89" s="15"/>
      <c r="Q89" s="14"/>
    </row>
    <row r="90" spans="1:17" x14ac:dyDescent="0.25">
      <c r="A90" s="14"/>
      <c r="B90" s="19"/>
      <c r="C90" s="15"/>
      <c r="D90" s="15"/>
      <c r="E90" s="15"/>
      <c r="F90" s="15"/>
      <c r="G90" s="15"/>
      <c r="H90" s="15"/>
      <c r="I90" s="15"/>
      <c r="J90" s="15"/>
      <c r="K90" s="15"/>
      <c r="L90" s="15"/>
      <c r="M90" s="15"/>
      <c r="N90" s="15"/>
      <c r="O90" s="15"/>
      <c r="P90" s="15"/>
      <c r="Q90" s="14"/>
    </row>
    <row r="91" spans="1:17" ht="23.25" customHeight="1" x14ac:dyDescent="0.25">
      <c r="A91" s="14"/>
      <c r="B91" s="197" t="s">
        <v>63</v>
      </c>
      <c r="C91" s="197"/>
      <c r="D91" s="197"/>
      <c r="E91" s="197"/>
      <c r="F91" s="197"/>
      <c r="G91" s="197"/>
      <c r="H91" s="197"/>
      <c r="I91" s="197"/>
      <c r="J91" s="197"/>
      <c r="K91" s="197"/>
      <c r="L91" s="197"/>
      <c r="M91" s="197"/>
      <c r="N91" s="197"/>
      <c r="O91" s="197"/>
      <c r="P91" s="197"/>
      <c r="Q91" s="14"/>
    </row>
    <row r="92" spans="1:17" x14ac:dyDescent="0.25">
      <c r="A92" s="14"/>
      <c r="B92" s="16"/>
      <c r="C92" s="20"/>
      <c r="D92" s="15"/>
      <c r="E92" s="15"/>
      <c r="F92" s="15"/>
      <c r="G92" s="15"/>
      <c r="H92" s="15"/>
      <c r="I92" s="15"/>
      <c r="J92" s="15"/>
      <c r="K92" s="15"/>
      <c r="L92" s="15"/>
      <c r="M92" s="15"/>
      <c r="N92" s="15"/>
      <c r="O92" s="15"/>
      <c r="P92" s="15"/>
      <c r="Q92" s="14"/>
    </row>
    <row r="93" spans="1:17" x14ac:dyDescent="0.25">
      <c r="A93" s="14"/>
      <c r="B93" s="16"/>
      <c r="C93" s="20"/>
      <c r="D93" s="15"/>
      <c r="E93" s="15"/>
      <c r="F93" s="15"/>
      <c r="G93" s="15"/>
      <c r="H93" s="15"/>
      <c r="I93" s="15"/>
      <c r="J93" s="15"/>
      <c r="K93" s="15"/>
      <c r="L93" s="15"/>
      <c r="M93" s="15"/>
      <c r="N93" s="15"/>
      <c r="O93" s="15"/>
      <c r="P93" s="15"/>
      <c r="Q93" s="14"/>
    </row>
    <row r="94" spans="1:17" x14ac:dyDescent="0.25">
      <c r="A94" s="14"/>
      <c r="B94" s="16"/>
      <c r="C94" s="20"/>
      <c r="D94" s="15"/>
      <c r="E94" s="15"/>
      <c r="F94" s="15"/>
      <c r="G94" s="15"/>
      <c r="H94" s="15"/>
      <c r="I94" s="15"/>
      <c r="J94" s="15"/>
      <c r="K94" s="15"/>
      <c r="L94" s="15"/>
      <c r="M94" s="15"/>
      <c r="N94" s="15"/>
      <c r="O94" s="15"/>
      <c r="P94" s="15"/>
      <c r="Q94" s="14"/>
    </row>
    <row r="95" spans="1:17" x14ac:dyDescent="0.25">
      <c r="A95" s="14"/>
      <c r="B95" s="16"/>
      <c r="C95" s="20"/>
      <c r="D95" s="15"/>
      <c r="E95" s="15"/>
      <c r="F95" s="15"/>
      <c r="G95" s="15"/>
      <c r="H95" s="15"/>
      <c r="I95" s="15"/>
      <c r="J95" s="15"/>
      <c r="K95" s="15"/>
      <c r="L95" s="15"/>
      <c r="M95" s="15"/>
      <c r="N95" s="15"/>
      <c r="O95" s="15"/>
      <c r="P95" s="15"/>
      <c r="Q95" s="14"/>
    </row>
    <row r="96" spans="1:17" x14ac:dyDescent="0.25">
      <c r="A96" s="14"/>
      <c r="B96" s="16"/>
      <c r="C96" s="20"/>
      <c r="D96" s="15"/>
      <c r="E96" s="15"/>
      <c r="F96" s="15"/>
      <c r="G96" s="15"/>
      <c r="H96" s="15"/>
      <c r="I96" s="15"/>
      <c r="J96" s="15"/>
      <c r="K96" s="15"/>
      <c r="L96" s="15"/>
      <c r="M96" s="15"/>
      <c r="N96" s="15"/>
      <c r="O96" s="15"/>
      <c r="P96" s="15"/>
      <c r="Q96" s="14"/>
    </row>
    <row r="97" spans="1:17" x14ac:dyDescent="0.25">
      <c r="A97" s="14"/>
      <c r="B97" s="18" t="s">
        <v>10</v>
      </c>
      <c r="C97" s="15"/>
      <c r="D97" s="15"/>
      <c r="E97" s="15"/>
      <c r="F97" s="15"/>
      <c r="G97" s="15"/>
      <c r="H97" s="15"/>
      <c r="I97" s="15"/>
      <c r="J97" s="15"/>
      <c r="K97" s="15"/>
      <c r="L97" s="15"/>
      <c r="M97" s="15"/>
      <c r="N97" s="15"/>
      <c r="O97" s="15"/>
      <c r="P97" s="15"/>
      <c r="Q97" s="14"/>
    </row>
    <row r="98" spans="1:17" ht="40.5" customHeight="1" x14ac:dyDescent="0.25">
      <c r="A98" s="14"/>
      <c r="B98" s="197" t="s">
        <v>64</v>
      </c>
      <c r="C98" s="197"/>
      <c r="D98" s="197"/>
      <c r="E98" s="197"/>
      <c r="F98" s="197"/>
      <c r="G98" s="197"/>
      <c r="H98" s="197"/>
      <c r="I98" s="197"/>
      <c r="J98" s="197"/>
      <c r="K98" s="197"/>
      <c r="L98" s="197"/>
      <c r="M98" s="197"/>
      <c r="N98" s="197"/>
      <c r="O98" s="197"/>
      <c r="P98" s="15"/>
      <c r="Q98" s="14"/>
    </row>
    <row r="99" spans="1:17" x14ac:dyDescent="0.25">
      <c r="A99" s="14"/>
      <c r="B99" s="15"/>
      <c r="C99" s="15"/>
      <c r="D99" s="15"/>
      <c r="E99" s="15"/>
      <c r="F99" s="15"/>
      <c r="G99" s="15"/>
      <c r="H99" s="15"/>
      <c r="I99" s="15"/>
      <c r="J99" s="15"/>
      <c r="K99" s="15"/>
      <c r="L99" s="15"/>
      <c r="M99" s="15"/>
      <c r="N99" s="15"/>
      <c r="O99" s="15"/>
      <c r="P99" s="15"/>
      <c r="Q99" s="14"/>
    </row>
    <row r="100" spans="1:17" x14ac:dyDescent="0.25">
      <c r="A100" s="14"/>
      <c r="B100" s="15"/>
      <c r="C100" s="15"/>
      <c r="D100" s="15"/>
      <c r="E100" s="15"/>
      <c r="F100" s="15"/>
      <c r="G100" s="15"/>
      <c r="H100" s="15"/>
      <c r="I100" s="15"/>
      <c r="J100" s="15"/>
      <c r="K100" s="15"/>
      <c r="L100" s="15"/>
      <c r="M100" s="15"/>
      <c r="N100" s="15"/>
      <c r="O100" s="15"/>
      <c r="P100" s="15"/>
      <c r="Q100" s="14"/>
    </row>
    <row r="101" spans="1:17" x14ac:dyDescent="0.25">
      <c r="A101" s="14"/>
      <c r="B101" s="15"/>
      <c r="C101" s="15"/>
      <c r="D101" s="15"/>
      <c r="E101" s="15"/>
      <c r="F101" s="15"/>
      <c r="G101" s="15"/>
      <c r="H101" s="15"/>
      <c r="I101" s="15"/>
      <c r="J101" s="15"/>
      <c r="K101" s="15"/>
      <c r="L101" s="15"/>
      <c r="M101" s="15"/>
      <c r="N101" s="15"/>
      <c r="O101" s="15"/>
      <c r="P101" s="15"/>
      <c r="Q101" s="14"/>
    </row>
    <row r="102" spans="1:17" x14ac:dyDescent="0.25">
      <c r="A102" s="14"/>
      <c r="B102" s="15"/>
      <c r="C102" s="15"/>
      <c r="D102" s="15"/>
      <c r="E102" s="15"/>
      <c r="F102" s="15"/>
      <c r="G102" s="15"/>
      <c r="H102" s="15"/>
      <c r="I102" s="15"/>
      <c r="J102" s="15"/>
      <c r="K102" s="15"/>
      <c r="L102" s="15"/>
      <c r="M102" s="15"/>
      <c r="N102" s="15"/>
      <c r="O102" s="15"/>
      <c r="P102" s="15"/>
      <c r="Q102" s="14"/>
    </row>
    <row r="103" spans="1:17" x14ac:dyDescent="0.25">
      <c r="A103" s="14"/>
      <c r="B103" s="15"/>
      <c r="C103" s="15"/>
      <c r="D103" s="15"/>
      <c r="E103" s="15"/>
      <c r="F103" s="15"/>
      <c r="G103" s="15"/>
      <c r="H103" s="15"/>
      <c r="I103" s="15"/>
      <c r="J103" s="15"/>
      <c r="K103" s="15"/>
      <c r="L103" s="15"/>
      <c r="M103" s="15"/>
      <c r="N103" s="15"/>
      <c r="O103" s="15"/>
      <c r="P103" s="15"/>
      <c r="Q103" s="14"/>
    </row>
    <row r="104" spans="1:17" x14ac:dyDescent="0.25">
      <c r="A104" s="14"/>
      <c r="B104" s="15"/>
      <c r="C104" s="15"/>
      <c r="D104" s="15"/>
      <c r="E104" s="15"/>
      <c r="F104" s="15"/>
      <c r="G104" s="15"/>
      <c r="H104" s="15"/>
      <c r="I104" s="15"/>
      <c r="J104" s="15"/>
      <c r="K104" s="15"/>
      <c r="L104" s="15"/>
      <c r="M104" s="15"/>
      <c r="N104" s="15"/>
      <c r="O104" s="15"/>
      <c r="P104" s="15"/>
      <c r="Q104" s="14"/>
    </row>
    <row r="105" spans="1:17" x14ac:dyDescent="0.25">
      <c r="A105" s="14"/>
      <c r="B105" s="198" t="s">
        <v>93</v>
      </c>
      <c r="C105" s="198"/>
      <c r="D105" s="198"/>
      <c r="E105" s="198"/>
      <c r="F105" s="198"/>
      <c r="G105" s="198"/>
      <c r="H105" s="198"/>
      <c r="I105" s="198"/>
      <c r="J105" s="198"/>
      <c r="K105" s="198"/>
      <c r="L105" s="198"/>
      <c r="M105" s="198"/>
      <c r="N105" s="198"/>
      <c r="O105" s="198"/>
      <c r="P105" s="14"/>
      <c r="Q105" s="14"/>
    </row>
    <row r="106" spans="1:17" x14ac:dyDescent="0.25">
      <c r="A106" s="14"/>
      <c r="B106" s="15" t="s">
        <v>92</v>
      </c>
      <c r="C106" s="14"/>
      <c r="D106" s="14"/>
      <c r="E106" s="14"/>
      <c r="F106" s="14"/>
      <c r="G106" s="14"/>
      <c r="H106" s="14"/>
      <c r="I106" s="14"/>
      <c r="J106" s="14"/>
      <c r="K106" s="14"/>
      <c r="L106" s="14"/>
      <c r="M106" s="14"/>
      <c r="N106" s="14"/>
      <c r="O106" s="14"/>
      <c r="P106" s="14"/>
      <c r="Q106" s="14"/>
    </row>
    <row r="107" spans="1:17" x14ac:dyDescent="0.25">
      <c r="A107" s="14"/>
      <c r="B107" s="14"/>
      <c r="C107" s="14"/>
      <c r="D107" s="14"/>
      <c r="E107" s="14"/>
      <c r="F107" s="14"/>
      <c r="G107" s="14"/>
      <c r="H107" s="14"/>
      <c r="I107" s="14"/>
      <c r="J107" s="14"/>
      <c r="K107" s="14"/>
      <c r="L107" s="14"/>
      <c r="M107" s="14"/>
      <c r="N107" s="14"/>
      <c r="O107" s="14"/>
      <c r="P107" s="14"/>
      <c r="Q107" s="14"/>
    </row>
    <row r="108" spans="1:17" x14ac:dyDescent="0.25">
      <c r="A108" s="14"/>
      <c r="B108" s="14"/>
      <c r="C108" s="14"/>
      <c r="D108" s="14"/>
      <c r="E108" s="14"/>
      <c r="F108" s="14"/>
      <c r="G108" s="14"/>
      <c r="H108" s="14"/>
      <c r="I108" s="14"/>
      <c r="J108" s="14"/>
      <c r="K108" s="14"/>
      <c r="L108" s="14"/>
      <c r="M108" s="14"/>
      <c r="N108" s="14"/>
      <c r="O108" s="14"/>
      <c r="P108" s="14"/>
      <c r="Q108" s="14"/>
    </row>
    <row r="109" spans="1:17" x14ac:dyDescent="0.25">
      <c r="A109" s="14"/>
      <c r="B109" s="14"/>
      <c r="C109" s="14"/>
      <c r="D109" s="14"/>
      <c r="E109" s="14"/>
      <c r="F109" s="14"/>
      <c r="G109" s="14"/>
      <c r="H109" s="14"/>
      <c r="I109" s="14"/>
      <c r="J109" s="14"/>
      <c r="K109" s="14"/>
      <c r="L109" s="14"/>
      <c r="M109" s="14"/>
      <c r="N109" s="14"/>
      <c r="O109" s="14"/>
      <c r="P109" s="14"/>
      <c r="Q109" s="14"/>
    </row>
    <row r="110" spans="1:17" x14ac:dyDescent="0.25">
      <c r="A110" s="14"/>
      <c r="B110" s="14"/>
      <c r="C110" s="14"/>
      <c r="D110" s="14"/>
      <c r="E110" s="14"/>
      <c r="F110" s="14"/>
      <c r="G110" s="14"/>
      <c r="H110" s="14"/>
      <c r="I110" s="14"/>
      <c r="J110" s="14"/>
      <c r="K110" s="14"/>
      <c r="L110" s="14"/>
      <c r="M110" s="14"/>
      <c r="N110" s="14"/>
      <c r="O110" s="14"/>
      <c r="P110" s="14"/>
      <c r="Q110" s="14"/>
    </row>
    <row r="111" spans="1:17" x14ac:dyDescent="0.25">
      <c r="A111" s="14"/>
      <c r="B111" s="14"/>
      <c r="C111" s="14"/>
      <c r="D111" s="14"/>
      <c r="E111" s="14"/>
      <c r="F111" s="14"/>
      <c r="G111" s="14"/>
      <c r="H111" s="14"/>
      <c r="I111" s="14"/>
      <c r="J111" s="14"/>
      <c r="K111" s="14"/>
      <c r="L111" s="14"/>
      <c r="M111" s="14"/>
      <c r="N111" s="14"/>
      <c r="O111" s="14"/>
      <c r="P111" s="14"/>
      <c r="Q111" s="14"/>
    </row>
  </sheetData>
  <sheetProtection selectLockedCells="1" selectUnlockedCells="1"/>
  <mergeCells count="10">
    <mergeCell ref="B98:O98"/>
    <mergeCell ref="B105:O105"/>
    <mergeCell ref="B66:P66"/>
    <mergeCell ref="B91:P91"/>
    <mergeCell ref="B64:P64"/>
    <mergeCell ref="B9:O9"/>
    <mergeCell ref="B23:O23"/>
    <mergeCell ref="B1:L1"/>
    <mergeCell ref="B2:M2"/>
    <mergeCell ref="B4:O4"/>
  </mergeCells>
  <pageMargins left="0.19685039370078741" right="0.19685039370078741" top="0.39370078740157483" bottom="0.39370078740157483" header="0.31496062992125984" footer="0.31496062992125984"/>
  <pageSetup scale="7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105"/>
  <sheetViews>
    <sheetView tabSelected="1" zoomScale="70" zoomScaleNormal="70" workbookViewId="0">
      <selection activeCell="D42" sqref="D42:D43"/>
    </sheetView>
  </sheetViews>
  <sheetFormatPr defaultRowHeight="15" x14ac:dyDescent="0.25"/>
  <cols>
    <col min="1" max="1" width="2.7109375" customWidth="1"/>
    <col min="2" max="2" width="3.140625" customWidth="1"/>
    <col min="3" max="3" width="19.140625" customWidth="1"/>
    <col min="4" max="4" width="21.42578125" customWidth="1"/>
    <col min="5" max="5" width="19.140625" customWidth="1"/>
    <col min="6" max="6" width="16.7109375" customWidth="1"/>
    <col min="7" max="7" width="15.7109375" style="1" customWidth="1"/>
    <col min="8" max="8" width="17.28515625" customWidth="1"/>
    <col min="9" max="9" width="13.28515625" customWidth="1"/>
    <col min="10" max="10" width="8" customWidth="1"/>
    <col min="11" max="11" width="13" customWidth="1"/>
    <col min="12" max="12" width="9.140625" customWidth="1"/>
    <col min="13" max="13" width="13" customWidth="1"/>
    <col min="14" max="14" width="9.85546875" bestFit="1" customWidth="1"/>
    <col min="15" max="15" width="11.5703125" bestFit="1" customWidth="1"/>
    <col min="16" max="16" width="6.42578125" bestFit="1" customWidth="1"/>
    <col min="17" max="17" width="11.5703125" bestFit="1" customWidth="1"/>
    <col min="18" max="18" width="6.42578125" style="140" bestFit="1" customWidth="1"/>
    <col min="19" max="19" width="13.140625" bestFit="1" customWidth="1"/>
    <col min="20" max="20" width="7" bestFit="1" customWidth="1"/>
    <col min="21" max="21" width="12.7109375" bestFit="1" customWidth="1"/>
    <col min="22" max="22" width="7.85546875" customWidth="1"/>
    <col min="23" max="23" width="7.85546875" hidden="1" customWidth="1"/>
    <col min="24" max="24" width="11.7109375" hidden="1" customWidth="1"/>
    <col min="25" max="25" width="11.85546875" customWidth="1"/>
    <col min="26" max="27" width="13.5703125" customWidth="1"/>
    <col min="28" max="28" width="11.28515625" customWidth="1"/>
    <col min="29" max="29" width="13.5703125" hidden="1" customWidth="1"/>
    <col min="30" max="30" width="13.140625" customWidth="1"/>
    <col min="31" max="31" width="2.42578125" customWidth="1"/>
    <col min="34" max="34" width="5.85546875" customWidth="1"/>
    <col min="35" max="35" width="6.28515625" customWidth="1"/>
  </cols>
  <sheetData>
    <row r="1" spans="1:36" x14ac:dyDescent="0.25">
      <c r="A1" s="29"/>
      <c r="B1" s="30"/>
      <c r="C1" s="30"/>
      <c r="D1" s="30"/>
      <c r="E1" s="30"/>
      <c r="F1" s="30"/>
      <c r="G1" s="73"/>
      <c r="H1" s="30"/>
      <c r="I1" s="30"/>
      <c r="J1" s="30"/>
      <c r="K1" s="30"/>
      <c r="L1" s="30"/>
      <c r="M1" s="30"/>
      <c r="N1" s="30"/>
      <c r="O1" s="30"/>
      <c r="P1" s="30"/>
      <c r="Q1" s="30"/>
      <c r="R1" s="123"/>
      <c r="S1" s="30"/>
      <c r="T1" s="30"/>
      <c r="U1" s="30"/>
      <c r="V1" s="30"/>
      <c r="W1" s="30"/>
      <c r="X1" s="30"/>
      <c r="Y1" s="30"/>
      <c r="Z1" s="30"/>
      <c r="AA1" s="30"/>
      <c r="AB1" s="30"/>
      <c r="AC1" s="30"/>
      <c r="AD1" s="30"/>
      <c r="AE1" s="31"/>
    </row>
    <row r="2" spans="1:36" s="2" customFormat="1" ht="36" customHeight="1" x14ac:dyDescent="0.35">
      <c r="A2" s="32"/>
      <c r="B2" s="250" t="s">
        <v>109</v>
      </c>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152"/>
      <c r="AD2" s="152"/>
      <c r="AE2" s="33"/>
      <c r="AG2" s="9"/>
    </row>
    <row r="3" spans="1:36" ht="7.5" customHeight="1" x14ac:dyDescent="0.25">
      <c r="A3" s="34"/>
      <c r="B3" s="38"/>
      <c r="C3" s="39"/>
      <c r="D3" s="39"/>
      <c r="E3" s="39"/>
      <c r="F3" s="39"/>
      <c r="G3" s="39"/>
      <c r="H3" s="39"/>
      <c r="I3" s="39"/>
      <c r="J3" s="39"/>
      <c r="K3" s="39"/>
      <c r="L3" s="39"/>
      <c r="M3" s="39"/>
      <c r="N3" s="39"/>
      <c r="O3" s="39"/>
      <c r="P3" s="39"/>
      <c r="Q3" s="39"/>
      <c r="R3" s="124"/>
      <c r="S3" s="39"/>
      <c r="T3" s="39"/>
      <c r="U3" s="39"/>
      <c r="V3" s="39"/>
      <c r="W3" s="39"/>
      <c r="X3" s="39"/>
      <c r="Y3" s="39"/>
      <c r="Z3" s="39"/>
      <c r="AA3" s="39"/>
      <c r="AB3" s="39"/>
      <c r="AC3" s="36"/>
      <c r="AD3" s="79"/>
      <c r="AE3" s="37"/>
      <c r="AH3" s="13"/>
      <c r="AI3" s="13"/>
      <c r="AJ3" s="13"/>
    </row>
    <row r="4" spans="1:36" x14ac:dyDescent="0.25">
      <c r="A4" s="34"/>
      <c r="B4" s="40"/>
      <c r="C4" s="41" t="s">
        <v>11</v>
      </c>
      <c r="D4" s="41"/>
      <c r="E4" s="41"/>
      <c r="F4" s="41"/>
      <c r="G4" s="74"/>
      <c r="H4" s="41"/>
      <c r="I4" s="35"/>
      <c r="J4" s="35"/>
      <c r="K4" s="35"/>
      <c r="L4" s="35"/>
      <c r="M4" s="35"/>
      <c r="N4" s="35"/>
      <c r="O4" s="35"/>
      <c r="P4" s="35"/>
      <c r="Q4" s="35"/>
      <c r="R4" s="125"/>
      <c r="S4" s="35"/>
      <c r="T4" s="35"/>
      <c r="U4" s="35"/>
      <c r="V4" s="35"/>
      <c r="W4" s="35"/>
      <c r="X4" s="35"/>
      <c r="Y4" s="35"/>
      <c r="Z4" s="35"/>
      <c r="AA4" s="35"/>
      <c r="AB4" s="35"/>
      <c r="AC4" s="35"/>
      <c r="AD4" s="80"/>
      <c r="AE4" s="37"/>
      <c r="AH4" s="13"/>
      <c r="AI4" s="13"/>
      <c r="AJ4" s="13"/>
    </row>
    <row r="5" spans="1:36" x14ac:dyDescent="0.25">
      <c r="A5" s="34"/>
      <c r="B5" s="40"/>
      <c r="C5" s="42" t="s">
        <v>12</v>
      </c>
      <c r="D5" s="42"/>
      <c r="E5" s="214"/>
      <c r="F5" s="214"/>
      <c r="G5" s="214"/>
      <c r="H5" s="43"/>
      <c r="I5" s="43"/>
      <c r="J5" s="43"/>
      <c r="K5" s="43"/>
      <c r="L5" s="43"/>
      <c r="M5" s="43"/>
      <c r="N5" s="194"/>
      <c r="O5" s="43"/>
      <c r="P5" s="43"/>
      <c r="Q5" s="43"/>
      <c r="R5" s="128"/>
      <c r="S5" s="43"/>
      <c r="T5" s="43"/>
      <c r="U5" s="43"/>
      <c r="V5" s="43"/>
      <c r="W5" s="43"/>
      <c r="X5" s="43"/>
      <c r="Y5" s="43"/>
      <c r="Z5" s="43"/>
      <c r="AA5" s="43"/>
      <c r="AB5" s="44"/>
      <c r="AC5" s="44"/>
      <c r="AD5" s="81"/>
      <c r="AE5" s="37"/>
      <c r="AH5" s="13"/>
      <c r="AI5" s="66"/>
      <c r="AJ5" s="13"/>
    </row>
    <row r="6" spans="1:36" x14ac:dyDescent="0.25">
      <c r="A6" s="34"/>
      <c r="B6" s="40"/>
      <c r="C6" s="87" t="s">
        <v>22</v>
      </c>
      <c r="D6" s="87"/>
      <c r="E6" s="215"/>
      <c r="F6" s="215"/>
      <c r="G6" s="215"/>
      <c r="H6" s="154"/>
      <c r="I6" s="154"/>
      <c r="J6" s="154"/>
      <c r="K6" s="154"/>
      <c r="L6" s="154"/>
      <c r="M6" s="154"/>
      <c r="N6" s="43"/>
      <c r="O6" s="43"/>
      <c r="P6" s="43"/>
      <c r="Q6" s="43"/>
      <c r="R6" s="128"/>
      <c r="S6" s="43"/>
      <c r="T6" s="43"/>
      <c r="U6" s="43"/>
      <c r="V6" s="43"/>
      <c r="W6" s="43"/>
      <c r="X6" s="43"/>
      <c r="Y6" s="43"/>
      <c r="Z6" s="43"/>
      <c r="AA6" s="43"/>
      <c r="AB6" s="44"/>
      <c r="AC6" s="44"/>
      <c r="AD6" s="80"/>
      <c r="AE6" s="37"/>
      <c r="AH6" s="13"/>
      <c r="AI6" s="66"/>
      <c r="AJ6" s="13"/>
    </row>
    <row r="7" spans="1:36" x14ac:dyDescent="0.25">
      <c r="A7" s="34"/>
      <c r="B7" s="40"/>
      <c r="C7" s="45" t="s">
        <v>13</v>
      </c>
      <c r="D7" s="45"/>
      <c r="E7" s="214"/>
      <c r="F7" s="214"/>
      <c r="G7" s="214"/>
      <c r="H7" s="43"/>
      <c r="I7" s="43"/>
      <c r="J7" s="43"/>
      <c r="K7" s="43"/>
      <c r="L7" s="43"/>
      <c r="M7" s="43"/>
      <c r="N7" s="43"/>
      <c r="O7" s="43"/>
      <c r="P7" s="43"/>
      <c r="Q7" s="43"/>
      <c r="R7" s="128"/>
      <c r="S7" s="43"/>
      <c r="T7" s="43"/>
      <c r="U7" s="43"/>
      <c r="V7" s="43"/>
      <c r="W7" s="43"/>
      <c r="X7" s="43"/>
      <c r="Y7" s="43"/>
      <c r="Z7" s="43"/>
      <c r="AA7" s="43"/>
      <c r="AB7" s="35"/>
      <c r="AC7" s="35"/>
      <c r="AD7" s="80"/>
      <c r="AE7" s="37"/>
      <c r="AG7" s="10"/>
      <c r="AH7" s="13"/>
      <c r="AI7" s="13"/>
      <c r="AJ7" s="13"/>
    </row>
    <row r="8" spans="1:36" x14ac:dyDescent="0.25">
      <c r="A8" s="34"/>
      <c r="B8" s="40"/>
      <c r="C8" s="46"/>
      <c r="D8" s="46"/>
      <c r="E8" s="214"/>
      <c r="F8" s="214"/>
      <c r="G8" s="214"/>
      <c r="H8" s="43"/>
      <c r="I8" s="43"/>
      <c r="J8" s="43"/>
      <c r="K8" s="43"/>
      <c r="L8" s="43"/>
      <c r="M8" s="43"/>
      <c r="N8" s="43"/>
      <c r="O8" s="43"/>
      <c r="P8" s="43"/>
      <c r="Q8" s="43"/>
      <c r="R8" s="128"/>
      <c r="S8" s="43"/>
      <c r="T8" s="43"/>
      <c r="U8" s="43"/>
      <c r="V8" s="43"/>
      <c r="W8" s="43"/>
      <c r="X8" s="43"/>
      <c r="Y8" s="43"/>
      <c r="Z8" s="44"/>
      <c r="AA8" s="44"/>
      <c r="AB8" s="120"/>
      <c r="AC8" s="119"/>
      <c r="AD8" s="80"/>
      <c r="AE8" s="37"/>
      <c r="AG8" s="11"/>
      <c r="AH8" s="13"/>
      <c r="AI8" s="13"/>
      <c r="AJ8" s="13"/>
    </row>
    <row r="9" spans="1:36" x14ac:dyDescent="0.25">
      <c r="A9" s="34"/>
      <c r="B9" s="40"/>
      <c r="C9" s="46"/>
      <c r="D9" s="46"/>
      <c r="E9" s="214"/>
      <c r="F9" s="214"/>
      <c r="G9" s="214"/>
      <c r="H9" s="43"/>
      <c r="I9" s="43"/>
      <c r="J9" s="43"/>
      <c r="K9" s="43"/>
      <c r="L9" s="43"/>
      <c r="M9" s="43"/>
      <c r="N9" s="43"/>
      <c r="O9" s="43"/>
      <c r="P9" s="43"/>
      <c r="Q9" s="43"/>
      <c r="R9" s="128"/>
      <c r="S9" s="43"/>
      <c r="T9" s="43"/>
      <c r="U9" s="43"/>
      <c r="V9" s="43"/>
      <c r="W9" s="43"/>
      <c r="X9" s="43"/>
      <c r="Y9" s="43"/>
      <c r="Z9" s="44"/>
      <c r="AA9" s="44"/>
      <c r="AB9" s="43"/>
      <c r="AC9" s="43"/>
      <c r="AD9" s="80"/>
      <c r="AE9" s="37"/>
      <c r="AG9" s="11"/>
      <c r="AH9" s="13"/>
      <c r="AI9" s="13"/>
      <c r="AJ9" s="13"/>
    </row>
    <row r="10" spans="1:36" ht="7.5" customHeight="1" x14ac:dyDescent="0.25">
      <c r="A10" s="34"/>
      <c r="B10" s="40"/>
      <c r="C10" s="46"/>
      <c r="D10" s="46"/>
      <c r="E10" s="46"/>
      <c r="F10" s="46"/>
      <c r="G10" s="55"/>
      <c r="H10" s="46"/>
      <c r="I10" s="46"/>
      <c r="J10" s="46"/>
      <c r="K10" s="46"/>
      <c r="L10" s="46"/>
      <c r="M10" s="46"/>
      <c r="N10" s="46"/>
      <c r="O10" s="46"/>
      <c r="P10" s="46"/>
      <c r="Q10" s="46"/>
      <c r="R10" s="126"/>
      <c r="S10" s="46"/>
      <c r="T10" s="43"/>
      <c r="U10" s="55"/>
      <c r="V10" s="43"/>
      <c r="W10" s="43"/>
      <c r="X10" s="43"/>
      <c r="Y10" s="43"/>
      <c r="Z10" s="44"/>
      <c r="AA10" s="44"/>
      <c r="AB10" s="43"/>
      <c r="AC10" s="43"/>
      <c r="AD10" s="80"/>
      <c r="AE10" s="37"/>
      <c r="AG10" s="11"/>
      <c r="AH10" s="13"/>
      <c r="AI10" s="13"/>
      <c r="AJ10" s="13"/>
    </row>
    <row r="11" spans="1:36" x14ac:dyDescent="0.25">
      <c r="A11" s="34"/>
      <c r="B11" s="40"/>
      <c r="C11" s="89" t="s">
        <v>23</v>
      </c>
      <c r="D11" s="89"/>
      <c r="E11" s="151"/>
      <c r="F11" s="89"/>
      <c r="G11" s="55"/>
      <c r="H11" s="55"/>
      <c r="I11" s="55"/>
      <c r="J11" s="43"/>
      <c r="K11" s="43"/>
      <c r="L11" s="43"/>
      <c r="M11" s="43"/>
      <c r="N11" s="43"/>
      <c r="O11" s="43"/>
      <c r="P11" s="43"/>
      <c r="Q11" s="43"/>
      <c r="R11" s="128"/>
      <c r="S11" s="43"/>
      <c r="T11" s="43"/>
      <c r="U11" s="43"/>
      <c r="V11" s="43"/>
      <c r="W11" s="43"/>
      <c r="X11" s="43"/>
      <c r="Y11" s="43"/>
      <c r="Z11" s="44"/>
      <c r="AA11" s="44"/>
      <c r="AB11" s="43"/>
      <c r="AC11" s="43"/>
      <c r="AD11" s="80"/>
      <c r="AE11" s="37"/>
      <c r="AG11" s="11"/>
      <c r="AH11" s="13"/>
      <c r="AI11" s="13"/>
      <c r="AJ11" s="13"/>
    </row>
    <row r="12" spans="1:36" ht="7.5" customHeight="1" x14ac:dyDescent="0.25">
      <c r="A12" s="34"/>
      <c r="B12" s="47"/>
      <c r="C12" s="48"/>
      <c r="D12" s="48"/>
      <c r="E12" s="48"/>
      <c r="F12" s="48"/>
      <c r="G12" s="76"/>
      <c r="H12" s="48"/>
      <c r="I12" s="49"/>
      <c r="J12" s="49"/>
      <c r="K12" s="49"/>
      <c r="L12" s="49"/>
      <c r="M12" s="49"/>
      <c r="N12" s="49"/>
      <c r="O12" s="49"/>
      <c r="P12" s="49"/>
      <c r="Q12" s="49"/>
      <c r="R12" s="127"/>
      <c r="S12" s="49"/>
      <c r="T12" s="49"/>
      <c r="U12" s="49"/>
      <c r="V12" s="49"/>
      <c r="W12" s="49"/>
      <c r="X12" s="49"/>
      <c r="Y12" s="49"/>
      <c r="Z12" s="50"/>
      <c r="AA12" s="50"/>
      <c r="AB12" s="50"/>
      <c r="AC12" s="117"/>
      <c r="AD12" s="82"/>
      <c r="AE12" s="37"/>
    </row>
    <row r="13" spans="1:36" ht="17.25" customHeight="1" x14ac:dyDescent="0.25">
      <c r="A13" s="34"/>
      <c r="B13" s="35"/>
      <c r="C13" s="46"/>
      <c r="D13" s="46"/>
      <c r="E13" s="46"/>
      <c r="F13" s="46"/>
      <c r="G13" s="55"/>
      <c r="H13" s="46"/>
      <c r="I13" s="43"/>
      <c r="J13" s="43"/>
      <c r="K13" s="43"/>
      <c r="L13" s="43"/>
      <c r="M13" s="43"/>
      <c r="N13" s="43"/>
      <c r="O13" s="43"/>
      <c r="P13" s="43"/>
      <c r="Q13" s="43"/>
      <c r="R13" s="128"/>
      <c r="S13" s="43"/>
      <c r="T13" s="43"/>
      <c r="U13" s="43"/>
      <c r="V13" s="43"/>
      <c r="W13" s="43"/>
      <c r="X13" s="43"/>
      <c r="Y13" s="43"/>
      <c r="Z13" s="35"/>
      <c r="AA13" s="35"/>
      <c r="AB13" s="35"/>
      <c r="AC13" s="118"/>
      <c r="AD13" s="35"/>
      <c r="AE13" s="37"/>
    </row>
    <row r="14" spans="1:36" ht="7.5" customHeight="1" x14ac:dyDescent="0.25">
      <c r="A14" s="34"/>
      <c r="B14" s="38"/>
      <c r="C14" s="51"/>
      <c r="D14" s="51"/>
      <c r="E14" s="51"/>
      <c r="F14" s="51"/>
      <c r="G14" s="68"/>
      <c r="H14" s="51"/>
      <c r="I14" s="52"/>
      <c r="J14" s="52"/>
      <c r="K14" s="52"/>
      <c r="L14" s="52"/>
      <c r="M14" s="52"/>
      <c r="N14" s="52"/>
      <c r="O14" s="52"/>
      <c r="P14" s="52"/>
      <c r="Q14" s="52"/>
      <c r="R14" s="129"/>
      <c r="S14" s="52"/>
      <c r="T14" s="52"/>
      <c r="U14" s="52"/>
      <c r="V14" s="52"/>
      <c r="W14" s="52"/>
      <c r="X14" s="52"/>
      <c r="Y14" s="52"/>
      <c r="Z14" s="53"/>
      <c r="AA14" s="53"/>
      <c r="AB14" s="53"/>
      <c r="AC14" s="35"/>
      <c r="AD14" s="79"/>
      <c r="AE14" s="37"/>
    </row>
    <row r="15" spans="1:36" x14ac:dyDescent="0.25">
      <c r="A15" s="34"/>
      <c r="B15" s="40"/>
      <c r="C15" s="41" t="s">
        <v>5</v>
      </c>
      <c r="D15" s="41"/>
      <c r="E15" s="41"/>
      <c r="F15" s="41"/>
      <c r="G15" s="74"/>
      <c r="H15" s="41"/>
      <c r="I15" s="43"/>
      <c r="J15" s="43"/>
      <c r="K15" s="43"/>
      <c r="L15" s="43"/>
      <c r="M15" s="43"/>
      <c r="N15" s="43"/>
      <c r="O15" s="43"/>
      <c r="P15" s="43"/>
      <c r="Q15" s="43"/>
      <c r="R15" s="128"/>
      <c r="S15" s="43"/>
      <c r="T15" s="43"/>
      <c r="U15" s="43"/>
      <c r="V15" s="43"/>
      <c r="W15" s="43"/>
      <c r="X15" s="43"/>
      <c r="Y15" s="43"/>
      <c r="Z15" s="35"/>
      <c r="AA15" s="35"/>
      <c r="AB15" s="35"/>
      <c r="AC15" s="35"/>
      <c r="AD15" s="80"/>
      <c r="AE15" s="37"/>
    </row>
    <row r="16" spans="1:36" x14ac:dyDescent="0.25">
      <c r="A16" s="34"/>
      <c r="B16" s="40"/>
      <c r="C16" s="42" t="s">
        <v>1</v>
      </c>
      <c r="D16" s="42"/>
      <c r="E16" s="214"/>
      <c r="F16" s="214"/>
      <c r="G16" s="214"/>
      <c r="H16" s="43"/>
      <c r="I16" s="43"/>
      <c r="J16" s="43"/>
      <c r="K16" s="43"/>
      <c r="L16" s="43"/>
      <c r="M16" s="43"/>
      <c r="N16" s="43"/>
      <c r="O16" s="43"/>
      <c r="P16" s="43"/>
      <c r="Q16" s="43"/>
      <c r="R16" s="128"/>
      <c r="S16" s="43"/>
      <c r="T16" s="43"/>
      <c r="U16" s="43"/>
      <c r="V16" s="43"/>
      <c r="W16" s="43"/>
      <c r="X16" s="43"/>
      <c r="Y16" s="43"/>
      <c r="Z16" s="43"/>
      <c r="AA16" s="43"/>
      <c r="AB16" s="35"/>
      <c r="AC16" s="35"/>
      <c r="AD16" s="80"/>
      <c r="AE16" s="37"/>
    </row>
    <row r="17" spans="1:33" x14ac:dyDescent="0.25">
      <c r="A17" s="34"/>
      <c r="B17" s="40"/>
      <c r="C17" s="42" t="s">
        <v>2</v>
      </c>
      <c r="D17" s="42"/>
      <c r="E17" s="214"/>
      <c r="F17" s="214"/>
      <c r="G17" s="214"/>
      <c r="H17" s="43"/>
      <c r="I17" s="43"/>
      <c r="J17" s="43"/>
      <c r="K17" s="43"/>
      <c r="L17" s="43"/>
      <c r="M17" s="43"/>
      <c r="N17" s="43"/>
      <c r="O17" s="43"/>
      <c r="P17" s="43"/>
      <c r="Q17" s="43"/>
      <c r="R17" s="128"/>
      <c r="S17" s="43"/>
      <c r="T17" s="43"/>
      <c r="U17" s="43"/>
      <c r="V17" s="43"/>
      <c r="W17" s="43"/>
      <c r="X17" s="43"/>
      <c r="Y17" s="43"/>
      <c r="Z17" s="43"/>
      <c r="AA17" s="43"/>
      <c r="AB17" s="35"/>
      <c r="AC17" s="35"/>
      <c r="AD17" s="80"/>
      <c r="AE17" s="37"/>
      <c r="AG17" s="8"/>
    </row>
    <row r="18" spans="1:33" x14ac:dyDescent="0.25">
      <c r="A18" s="34"/>
      <c r="B18" s="40"/>
      <c r="C18" s="42" t="s">
        <v>0</v>
      </c>
      <c r="D18" s="42"/>
      <c r="E18" s="216"/>
      <c r="F18" s="216"/>
      <c r="G18" s="216"/>
      <c r="H18" s="155"/>
      <c r="I18" s="155"/>
      <c r="J18" s="155"/>
      <c r="K18" s="155"/>
      <c r="L18" s="155"/>
      <c r="M18" s="155"/>
      <c r="N18" s="155"/>
      <c r="O18" s="155"/>
      <c r="P18" s="155"/>
      <c r="Q18" s="155"/>
      <c r="R18" s="156"/>
      <c r="S18" s="155"/>
      <c r="T18" s="155"/>
      <c r="U18" s="155"/>
      <c r="V18" s="155"/>
      <c r="W18" s="155"/>
      <c r="X18" s="155"/>
      <c r="Y18" s="155"/>
      <c r="Z18" s="43"/>
      <c r="AA18" s="43"/>
      <c r="AB18" s="35"/>
      <c r="AC18" s="35"/>
      <c r="AD18" s="80"/>
      <c r="AE18" s="37"/>
    </row>
    <row r="19" spans="1:33" ht="7.5" customHeight="1" x14ac:dyDescent="0.25">
      <c r="A19" s="34"/>
      <c r="B19" s="47"/>
      <c r="C19" s="50"/>
      <c r="D19" s="50"/>
      <c r="E19" s="50"/>
      <c r="F19" s="50"/>
      <c r="G19" s="76"/>
      <c r="H19" s="50"/>
      <c r="I19" s="50"/>
      <c r="J19" s="50"/>
      <c r="K19" s="50"/>
      <c r="L19" s="50"/>
      <c r="M19" s="50"/>
      <c r="N19" s="50"/>
      <c r="O19" s="50"/>
      <c r="P19" s="50"/>
      <c r="Q19" s="50"/>
      <c r="R19" s="130"/>
      <c r="S19" s="50"/>
      <c r="T19" s="50"/>
      <c r="U19" s="50"/>
      <c r="V19" s="50"/>
      <c r="W19" s="50"/>
      <c r="X19" s="50"/>
      <c r="Y19" s="50"/>
      <c r="Z19" s="50"/>
      <c r="AA19" s="50"/>
      <c r="AB19" s="50"/>
      <c r="AC19" s="117"/>
      <c r="AD19" s="82"/>
      <c r="AE19" s="37"/>
    </row>
    <row r="20" spans="1:33" ht="17.25" customHeight="1" x14ac:dyDescent="0.25">
      <c r="A20" s="34"/>
      <c r="B20" s="35"/>
      <c r="C20" s="35"/>
      <c r="D20" s="35"/>
      <c r="E20" s="35"/>
      <c r="F20" s="35"/>
      <c r="G20" s="55"/>
      <c r="H20" s="35"/>
      <c r="I20" s="35"/>
      <c r="J20" s="35"/>
      <c r="K20" s="35"/>
      <c r="L20" s="35"/>
      <c r="M20" s="35"/>
      <c r="N20" s="35"/>
      <c r="O20" s="35"/>
      <c r="P20" s="35"/>
      <c r="Q20" s="35"/>
      <c r="R20" s="125"/>
      <c r="S20" s="35"/>
      <c r="T20" s="35"/>
      <c r="U20" s="35"/>
      <c r="V20" s="35"/>
      <c r="W20" s="35"/>
      <c r="X20" s="35"/>
      <c r="Y20" s="35"/>
      <c r="Z20" s="35"/>
      <c r="AA20" s="35"/>
      <c r="AB20" s="35"/>
      <c r="AC20" s="117"/>
      <c r="AD20" s="35"/>
      <c r="AE20" s="37"/>
    </row>
    <row r="21" spans="1:33" ht="7.5" customHeight="1" x14ac:dyDescent="0.25">
      <c r="A21" s="34"/>
      <c r="B21" s="38"/>
      <c r="C21" s="53"/>
      <c r="D21" s="53"/>
      <c r="E21" s="53"/>
      <c r="F21" s="53"/>
      <c r="G21" s="68"/>
      <c r="H21" s="53"/>
      <c r="I21" s="53"/>
      <c r="J21" s="53"/>
      <c r="K21" s="53"/>
      <c r="L21" s="53"/>
      <c r="M21" s="53"/>
      <c r="N21" s="53"/>
      <c r="O21" s="53"/>
      <c r="P21" s="53"/>
      <c r="Q21" s="53"/>
      <c r="R21" s="131"/>
      <c r="S21" s="53"/>
      <c r="T21" s="53"/>
      <c r="U21" s="53"/>
      <c r="V21" s="53"/>
      <c r="W21" s="53"/>
      <c r="X21" s="53"/>
      <c r="Y21" s="53"/>
      <c r="Z21" s="53"/>
      <c r="AA21" s="53"/>
      <c r="AB21" s="53"/>
      <c r="AC21" s="35"/>
      <c r="AD21" s="79"/>
      <c r="AE21" s="37"/>
    </row>
    <row r="22" spans="1:33" x14ac:dyDescent="0.25">
      <c r="A22" s="34"/>
      <c r="B22" s="40"/>
      <c r="C22" s="41" t="s">
        <v>69</v>
      </c>
      <c r="D22" s="41"/>
      <c r="E22" s="41"/>
      <c r="F22" s="41"/>
      <c r="G22" s="74"/>
      <c r="H22" s="149"/>
      <c r="I22" s="149"/>
      <c r="J22" s="35"/>
      <c r="K22" s="35"/>
      <c r="L22" s="35"/>
      <c r="M22" s="35"/>
      <c r="N22" s="35"/>
      <c r="O22" s="35"/>
      <c r="P22" s="35"/>
      <c r="Q22" s="35"/>
      <c r="R22" s="125"/>
      <c r="S22" s="35"/>
      <c r="T22" s="35"/>
      <c r="U22" s="35"/>
      <c r="V22" s="35"/>
      <c r="W22" s="35"/>
      <c r="X22" s="35"/>
      <c r="Y22" s="35"/>
      <c r="Z22" s="35"/>
      <c r="AA22" s="35"/>
      <c r="AB22" s="35"/>
      <c r="AC22" s="35"/>
      <c r="AD22" s="83"/>
      <c r="AE22" s="37"/>
      <c r="AG22" s="8"/>
    </row>
    <row r="23" spans="1:33" x14ac:dyDescent="0.25">
      <c r="A23" s="34"/>
      <c r="B23" s="40"/>
      <c r="C23" s="41"/>
      <c r="D23" s="41"/>
      <c r="E23" s="55" t="s">
        <v>21</v>
      </c>
      <c r="F23" s="41"/>
      <c r="G23" s="74"/>
      <c r="H23" s="41"/>
      <c r="I23" s="149" t="s">
        <v>67</v>
      </c>
      <c r="J23" s="35"/>
      <c r="K23" s="71"/>
      <c r="L23" s="35"/>
      <c r="M23" s="71"/>
      <c r="N23" s="35"/>
      <c r="O23" s="35"/>
      <c r="P23" s="35"/>
      <c r="Q23" s="35"/>
      <c r="R23" s="125"/>
      <c r="S23" s="35"/>
      <c r="T23" s="35"/>
      <c r="U23" s="35"/>
      <c r="V23" s="35"/>
      <c r="W23" s="35"/>
      <c r="X23" s="35"/>
      <c r="Y23" s="35"/>
      <c r="Z23" s="35"/>
      <c r="AA23" s="35"/>
      <c r="AB23" s="35"/>
      <c r="AC23" s="35"/>
      <c r="AD23" s="84"/>
      <c r="AE23" s="37"/>
      <c r="AG23" s="8"/>
    </row>
    <row r="24" spans="1:33" x14ac:dyDescent="0.25">
      <c r="A24" s="34"/>
      <c r="B24" s="40"/>
      <c r="C24" s="42" t="s">
        <v>14</v>
      </c>
      <c r="D24" s="42"/>
      <c r="E24" s="190"/>
      <c r="F24" s="42"/>
      <c r="G24" s="75"/>
      <c r="H24" s="42"/>
      <c r="I24" s="35" t="s">
        <v>68</v>
      </c>
      <c r="J24" s="70"/>
      <c r="K24" s="71"/>
      <c r="L24" s="70"/>
      <c r="M24" s="70"/>
      <c r="N24" s="70"/>
      <c r="O24" s="70"/>
      <c r="P24" s="70"/>
      <c r="Q24" s="70"/>
      <c r="R24" s="125"/>
      <c r="S24" s="70"/>
      <c r="T24" s="70"/>
      <c r="U24" s="70"/>
      <c r="V24" s="70"/>
      <c r="W24" s="70"/>
      <c r="X24" s="70"/>
      <c r="Y24" s="70"/>
      <c r="Z24" s="67"/>
      <c r="AA24" s="67"/>
      <c r="AB24" s="67"/>
      <c r="AC24" s="67"/>
      <c r="AD24" s="85"/>
      <c r="AE24" s="37"/>
      <c r="AG24" s="8"/>
    </row>
    <row r="25" spans="1:33" x14ac:dyDescent="0.25">
      <c r="A25" s="34"/>
      <c r="B25" s="40"/>
      <c r="C25" s="42" t="s">
        <v>15</v>
      </c>
      <c r="D25" s="42"/>
      <c r="E25" s="191"/>
      <c r="F25" s="42"/>
      <c r="G25" s="75"/>
      <c r="H25" s="42"/>
      <c r="I25" s="70"/>
      <c r="J25" s="70"/>
      <c r="K25" s="70"/>
      <c r="L25" s="70"/>
      <c r="M25" s="70"/>
      <c r="N25" s="70"/>
      <c r="O25" s="70"/>
      <c r="P25" s="70"/>
      <c r="Q25" s="70"/>
      <c r="R25" s="125"/>
      <c r="S25" s="70"/>
      <c r="T25" s="70"/>
      <c r="U25" s="70"/>
      <c r="V25" s="70"/>
      <c r="W25" s="70"/>
      <c r="X25" s="70"/>
      <c r="Y25" s="70"/>
      <c r="Z25" s="67"/>
      <c r="AA25" s="67"/>
      <c r="AB25" s="67"/>
      <c r="AC25" s="67"/>
      <c r="AD25" s="85"/>
      <c r="AE25" s="37"/>
      <c r="AG25" s="8"/>
    </row>
    <row r="26" spans="1:33" x14ac:dyDescent="0.25">
      <c r="A26" s="34"/>
      <c r="B26" s="40"/>
      <c r="C26" s="42" t="s">
        <v>18</v>
      </c>
      <c r="D26" s="42"/>
      <c r="E26" s="191"/>
      <c r="F26" s="42"/>
      <c r="G26" s="75"/>
      <c r="H26" s="42"/>
      <c r="I26" s="70"/>
      <c r="J26" s="70"/>
      <c r="K26" s="70"/>
      <c r="L26" s="70"/>
      <c r="M26" s="70"/>
      <c r="N26" s="70"/>
      <c r="O26" s="70"/>
      <c r="P26" s="70"/>
      <c r="Q26" s="70"/>
      <c r="R26" s="125"/>
      <c r="S26" s="70"/>
      <c r="T26" s="70"/>
      <c r="U26" s="70"/>
      <c r="V26" s="70"/>
      <c r="W26" s="70"/>
      <c r="X26" s="70"/>
      <c r="Y26" s="70"/>
      <c r="Z26" s="67"/>
      <c r="AA26" s="67"/>
      <c r="AB26" s="67"/>
      <c r="AC26" s="67"/>
      <c r="AD26" s="86"/>
      <c r="AE26" s="37"/>
      <c r="AG26" s="8"/>
    </row>
    <row r="27" spans="1:33" x14ac:dyDescent="0.25">
      <c r="A27" s="34"/>
      <c r="B27" s="40"/>
      <c r="C27" s="42" t="s">
        <v>35</v>
      </c>
      <c r="D27" s="42"/>
      <c r="E27" s="191"/>
      <c r="F27" s="42"/>
      <c r="G27" s="75"/>
      <c r="H27" s="42"/>
      <c r="I27" s="70"/>
      <c r="J27" s="70"/>
      <c r="K27" s="70"/>
      <c r="L27" s="70"/>
      <c r="M27" s="70"/>
      <c r="N27" s="70"/>
      <c r="O27" s="70"/>
      <c r="P27" s="70"/>
      <c r="Q27" s="70"/>
      <c r="R27" s="125"/>
      <c r="S27" s="70"/>
      <c r="T27" s="70"/>
      <c r="U27" s="70"/>
      <c r="V27" s="70"/>
      <c r="W27" s="70"/>
      <c r="X27" s="157"/>
      <c r="Y27" s="70"/>
      <c r="Z27" s="67"/>
      <c r="AA27" s="67"/>
      <c r="AB27" s="67"/>
      <c r="AC27" s="67"/>
      <c r="AD27" s="86"/>
      <c r="AE27" s="37"/>
      <c r="AG27" s="8"/>
    </row>
    <row r="28" spans="1:33" x14ac:dyDescent="0.25">
      <c r="A28" s="34"/>
      <c r="B28" s="40"/>
      <c r="C28" s="42" t="s">
        <v>36</v>
      </c>
      <c r="D28" s="42"/>
      <c r="E28" s="191"/>
      <c r="F28" s="42"/>
      <c r="G28" s="75"/>
      <c r="H28" s="42"/>
      <c r="I28" s="70"/>
      <c r="J28" s="70"/>
      <c r="K28" s="70"/>
      <c r="L28" s="70"/>
      <c r="M28" s="70"/>
      <c r="N28" s="70"/>
      <c r="O28" s="70"/>
      <c r="P28" s="70"/>
      <c r="Q28" s="70"/>
      <c r="R28" s="125"/>
      <c r="S28" s="70"/>
      <c r="T28" s="70"/>
      <c r="U28" s="158"/>
      <c r="V28" s="70"/>
      <c r="W28" s="70"/>
      <c r="X28" s="70"/>
      <c r="Y28" s="70"/>
      <c r="Z28" s="67"/>
      <c r="AA28" s="67"/>
      <c r="AB28" s="67"/>
      <c r="AC28" s="67"/>
      <c r="AD28" s="86"/>
      <c r="AE28" s="37"/>
      <c r="AG28" s="8"/>
    </row>
    <row r="29" spans="1:33" x14ac:dyDescent="0.25">
      <c r="A29" s="34"/>
      <c r="B29" s="40"/>
      <c r="C29" s="42" t="s">
        <v>20</v>
      </c>
      <c r="D29" s="42"/>
      <c r="E29" s="191"/>
      <c r="F29" s="42"/>
      <c r="G29" s="75"/>
      <c r="H29" s="42"/>
      <c r="I29" s="70"/>
      <c r="J29" s="70"/>
      <c r="K29" s="70"/>
      <c r="L29" s="70"/>
      <c r="M29" s="70"/>
      <c r="N29" s="70"/>
      <c r="O29" s="70"/>
      <c r="P29" s="70"/>
      <c r="Q29" s="70"/>
      <c r="R29" s="125"/>
      <c r="S29" s="70"/>
      <c r="T29" s="70"/>
      <c r="U29" s="70"/>
      <c r="V29" s="70"/>
      <c r="W29" s="70"/>
      <c r="X29" s="70"/>
      <c r="Y29" s="70"/>
      <c r="Z29" s="67"/>
      <c r="AA29" s="67"/>
      <c r="AB29" s="67"/>
      <c r="AC29" s="67"/>
      <c r="AD29" s="86"/>
      <c r="AE29" s="37"/>
      <c r="AG29" s="8"/>
    </row>
    <row r="30" spans="1:33" x14ac:dyDescent="0.25">
      <c r="A30" s="34"/>
      <c r="B30" s="40"/>
      <c r="C30" s="42" t="s">
        <v>28</v>
      </c>
      <c r="D30" s="192"/>
      <c r="E30" s="191"/>
      <c r="F30" s="42"/>
      <c r="G30" s="239"/>
      <c r="H30" s="239"/>
      <c r="I30" s="70"/>
      <c r="J30" s="70"/>
      <c r="K30" s="70"/>
      <c r="L30" s="70"/>
      <c r="M30" s="70"/>
      <c r="N30" s="153"/>
      <c r="O30" s="70"/>
      <c r="P30" s="70"/>
      <c r="Q30" s="70"/>
      <c r="R30" s="125"/>
      <c r="S30" s="70"/>
      <c r="T30" s="70"/>
      <c r="U30" s="70"/>
      <c r="V30" s="70"/>
      <c r="W30" s="70"/>
      <c r="X30" s="70"/>
      <c r="Y30" s="70"/>
      <c r="Z30" s="67"/>
      <c r="AA30" s="67"/>
      <c r="AB30" s="67"/>
      <c r="AC30" s="67"/>
      <c r="AD30" s="86"/>
      <c r="AE30" s="37"/>
      <c r="AG30" s="8"/>
    </row>
    <row r="31" spans="1:33" x14ac:dyDescent="0.25">
      <c r="A31" s="34"/>
      <c r="B31" s="47"/>
      <c r="C31" s="42"/>
      <c r="D31" s="145" t="s">
        <v>29</v>
      </c>
      <c r="E31" s="145"/>
      <c r="F31" s="144"/>
      <c r="G31" s="240"/>
      <c r="H31" s="240"/>
      <c r="I31" s="54"/>
      <c r="J31" s="54"/>
      <c r="K31" s="54"/>
      <c r="L31" s="54"/>
      <c r="M31" s="54"/>
      <c r="N31" s="54"/>
      <c r="O31" s="54"/>
      <c r="P31" s="54"/>
      <c r="Q31" s="54"/>
      <c r="R31" s="132"/>
      <c r="S31" s="54"/>
      <c r="T31" s="54"/>
      <c r="U31" s="54"/>
      <c r="V31" s="54"/>
      <c r="W31" s="54"/>
      <c r="X31" s="54"/>
      <c r="Y31" s="54"/>
      <c r="Z31" s="50"/>
      <c r="AA31" s="50"/>
      <c r="AB31" s="50"/>
      <c r="AC31" s="117"/>
      <c r="AD31" s="82"/>
      <c r="AE31" s="37"/>
    </row>
    <row r="32" spans="1:33" ht="17.25" customHeight="1" x14ac:dyDescent="0.25">
      <c r="A32" s="34"/>
      <c r="B32" s="35"/>
      <c r="C32" s="68"/>
      <c r="D32" s="55"/>
      <c r="E32" s="55"/>
      <c r="F32" s="55"/>
      <c r="G32" s="55"/>
      <c r="H32" s="55"/>
      <c r="I32" s="55"/>
      <c r="J32" s="55"/>
      <c r="K32" s="55"/>
      <c r="L32" s="55"/>
      <c r="M32" s="55"/>
      <c r="N32" s="55"/>
      <c r="O32" s="55"/>
      <c r="P32" s="55"/>
      <c r="Q32" s="55"/>
      <c r="R32" s="133"/>
      <c r="S32" s="55"/>
      <c r="T32" s="55"/>
      <c r="U32" s="55"/>
      <c r="V32" s="55"/>
      <c r="W32" s="55"/>
      <c r="X32" s="55"/>
      <c r="Y32" s="55"/>
      <c r="Z32" s="55"/>
      <c r="AA32" s="55"/>
      <c r="AB32" s="55"/>
      <c r="AC32" s="55"/>
      <c r="AD32" s="55"/>
      <c r="AE32" s="37"/>
    </row>
    <row r="33" spans="1:36" ht="28.5" customHeight="1" x14ac:dyDescent="0.25">
      <c r="A33" s="34"/>
      <c r="B33" s="241" t="s">
        <v>17</v>
      </c>
      <c r="C33" s="242"/>
      <c r="D33" s="242"/>
      <c r="E33" s="242"/>
      <c r="F33" s="242"/>
      <c r="G33" s="242"/>
      <c r="H33" s="242"/>
      <c r="I33" s="242"/>
      <c r="J33" s="242"/>
      <c r="K33" s="242"/>
      <c r="L33" s="242"/>
      <c r="M33" s="242"/>
      <c r="N33" s="242"/>
      <c r="O33" s="242"/>
      <c r="P33" s="242"/>
      <c r="Q33" s="242"/>
      <c r="R33" s="242"/>
      <c r="S33" s="242"/>
      <c r="T33" s="242"/>
      <c r="U33" s="242"/>
      <c r="V33" s="111"/>
      <c r="W33" s="113"/>
      <c r="X33" s="113"/>
      <c r="Y33" s="206" t="s">
        <v>33</v>
      </c>
      <c r="Z33" s="206"/>
      <c r="AA33" s="206"/>
      <c r="AB33" s="206"/>
      <c r="AC33" s="206"/>
      <c r="AD33" s="207"/>
      <c r="AE33" s="37"/>
    </row>
    <row r="34" spans="1:36" s="1" customFormat="1" ht="15" customHeight="1" x14ac:dyDescent="0.25">
      <c r="A34" s="56"/>
      <c r="B34" s="200"/>
      <c r="C34" s="200" t="s">
        <v>16</v>
      </c>
      <c r="D34" s="200" t="s">
        <v>107</v>
      </c>
      <c r="E34" s="200" t="s">
        <v>40</v>
      </c>
      <c r="F34" s="200" t="s">
        <v>44</v>
      </c>
      <c r="G34" s="243" t="s">
        <v>43</v>
      </c>
      <c r="H34" s="200"/>
      <c r="I34" s="233" t="s">
        <v>30</v>
      </c>
      <c r="J34" s="234"/>
      <c r="K34" s="233" t="s">
        <v>31</v>
      </c>
      <c r="L34" s="234"/>
      <c r="M34" s="233" t="s">
        <v>32</v>
      </c>
      <c r="N34" s="234"/>
      <c r="O34" s="233" t="s">
        <v>35</v>
      </c>
      <c r="P34" s="234"/>
      <c r="Q34" s="233" t="s">
        <v>36</v>
      </c>
      <c r="R34" s="234"/>
      <c r="S34" s="233" t="s">
        <v>20</v>
      </c>
      <c r="T34" s="234"/>
      <c r="U34" s="233">
        <f>D30</f>
        <v>0</v>
      </c>
      <c r="V34" s="234"/>
      <c r="W34" s="200" t="s">
        <v>95</v>
      </c>
      <c r="X34" s="200" t="s">
        <v>96</v>
      </c>
      <c r="Y34" s="208" t="s">
        <v>94</v>
      </c>
      <c r="Z34" s="208" t="s">
        <v>38</v>
      </c>
      <c r="AA34" s="208" t="s">
        <v>57</v>
      </c>
      <c r="AB34" s="208" t="s">
        <v>39</v>
      </c>
      <c r="AC34" s="88"/>
      <c r="AD34" s="208" t="s">
        <v>34</v>
      </c>
      <c r="AE34" s="57"/>
      <c r="AF34" s="3"/>
      <c r="AG34" s="7"/>
    </row>
    <row r="35" spans="1:36" s="1" customFormat="1" ht="42.75" customHeight="1" x14ac:dyDescent="0.25">
      <c r="A35" s="56"/>
      <c r="B35" s="201"/>
      <c r="C35" s="201"/>
      <c r="D35" s="201"/>
      <c r="E35" s="201"/>
      <c r="F35" s="201"/>
      <c r="G35" s="209"/>
      <c r="H35" s="201"/>
      <c r="I35" s="235"/>
      <c r="J35" s="236"/>
      <c r="K35" s="235"/>
      <c r="L35" s="236"/>
      <c r="M35" s="235"/>
      <c r="N35" s="236"/>
      <c r="O35" s="235"/>
      <c r="P35" s="236"/>
      <c r="Q35" s="235"/>
      <c r="R35" s="236"/>
      <c r="S35" s="235"/>
      <c r="T35" s="236"/>
      <c r="U35" s="244"/>
      <c r="V35" s="245"/>
      <c r="W35" s="201"/>
      <c r="X35" s="201"/>
      <c r="Y35" s="209"/>
      <c r="Z35" s="209"/>
      <c r="AA35" s="209"/>
      <c r="AB35" s="209"/>
      <c r="AC35" s="88"/>
      <c r="AD35" s="209"/>
      <c r="AE35" s="57"/>
      <c r="AF35" s="3"/>
      <c r="AG35" s="7"/>
    </row>
    <row r="36" spans="1:36" s="1" customFormat="1" x14ac:dyDescent="0.25">
      <c r="A36" s="56"/>
      <c r="B36" s="253">
        <v>1</v>
      </c>
      <c r="C36" s="251"/>
      <c r="D36" s="219"/>
      <c r="E36" s="219"/>
      <c r="F36" s="217" t="e">
        <f>IF(D36="yes",$E$87,INDEX($E$87:$E$96,MATCH(E36,$C$87:$C$96,0)))</f>
        <v>#N/A</v>
      </c>
      <c r="G36" s="219"/>
      <c r="H36" s="159" t="s">
        <v>19</v>
      </c>
      <c r="I36" s="221"/>
      <c r="J36" s="222"/>
      <c r="K36" s="221"/>
      <c r="L36" s="222"/>
      <c r="M36" s="223"/>
      <c r="N36" s="224"/>
      <c r="O36" s="225"/>
      <c r="P36" s="226"/>
      <c r="Q36" s="227"/>
      <c r="R36" s="228"/>
      <c r="S36" s="221"/>
      <c r="T36" s="222"/>
      <c r="U36" s="221"/>
      <c r="V36" s="222"/>
      <c r="W36" s="160"/>
      <c r="X36" s="202">
        <f>I37+K37+M37+O37+Q37+S37+V37</f>
        <v>0</v>
      </c>
      <c r="Y36" s="204" t="str">
        <f>IF(X36=0,"",(X36/G36))</f>
        <v/>
      </c>
      <c r="Z36" s="210" t="str">
        <f>IF(W37=0,"",ROUNDUP(W37,3))</f>
        <v/>
      </c>
      <c r="AA36" s="210" t="e">
        <f>Z36*F36</f>
        <v>#VALUE!</v>
      </c>
      <c r="AB36" s="212" t="e">
        <f>IF(AA36&lt;2,5,IF(AA36="",0,IF(Y36&gt;252.7,0,10)))</f>
        <v>#VALUE!</v>
      </c>
      <c r="AC36" s="212" t="e">
        <f>IF(AA36="","",IF(AA36&gt;1.99,"Full","Partial"))</f>
        <v>#VALUE!</v>
      </c>
      <c r="AD36" s="237" t="e">
        <f>AB36*G36</f>
        <v>#VALUE!</v>
      </c>
      <c r="AE36" s="57"/>
      <c r="AF36" s="3"/>
      <c r="AG36" s="7"/>
    </row>
    <row r="37" spans="1:36" x14ac:dyDescent="0.25">
      <c r="A37" s="34"/>
      <c r="B37" s="254"/>
      <c r="C37" s="252"/>
      <c r="D37" s="220"/>
      <c r="E37" s="220"/>
      <c r="F37" s="218"/>
      <c r="G37" s="220"/>
      <c r="H37" s="161" t="s">
        <v>37</v>
      </c>
      <c r="I37" s="122"/>
      <c r="J37" s="162">
        <f>IF(I37="",0,((I37/$E$24)/213))</f>
        <v>0</v>
      </c>
      <c r="K37" s="122"/>
      <c r="L37" s="162">
        <f>IF(K37="",0,((K37/$E$25)/213))</f>
        <v>0</v>
      </c>
      <c r="M37" s="122"/>
      <c r="N37" s="162">
        <f>IF(M37="",0,((M37/$E$26)/213))</f>
        <v>0</v>
      </c>
      <c r="O37" s="122"/>
      <c r="P37" s="163">
        <f>IF(O37="",0,((O37/$E$27)/213))</f>
        <v>0</v>
      </c>
      <c r="Q37" s="122"/>
      <c r="R37" s="163">
        <f>IF(Q37="",0,((Q37/$E$28)/213))</f>
        <v>0</v>
      </c>
      <c r="S37" s="122"/>
      <c r="T37" s="163">
        <f>IF(S37="",0,((S37/$E$29)/213))</f>
        <v>0</v>
      </c>
      <c r="U37" s="122"/>
      <c r="V37" s="164">
        <f>IF(U37="",0,((U37/$E$30)/213))</f>
        <v>0</v>
      </c>
      <c r="W37" s="165">
        <f>IF(J37+L37+N37+P37+R37+T37+V37=0,0,(J37+L37+N37+P37+R37+T37+V37))</f>
        <v>0</v>
      </c>
      <c r="X37" s="203"/>
      <c r="Y37" s="205"/>
      <c r="Z37" s="211"/>
      <c r="AA37" s="211"/>
      <c r="AB37" s="213"/>
      <c r="AC37" s="213"/>
      <c r="AD37" s="238"/>
      <c r="AE37" s="58"/>
      <c r="AF37" s="4"/>
      <c r="AG37" s="26"/>
      <c r="AH37" s="13"/>
    </row>
    <row r="38" spans="1:36" x14ac:dyDescent="0.25">
      <c r="A38" s="34"/>
      <c r="B38" s="246">
        <v>2</v>
      </c>
      <c r="C38" s="248"/>
      <c r="D38" s="219"/>
      <c r="E38" s="219"/>
      <c r="F38" s="217" t="e">
        <f>IF(D38="yes",$E$87,INDEX($E$87:$E$96,MATCH(E38,$C$87:$C$96,0)))</f>
        <v>#N/A</v>
      </c>
      <c r="G38" s="219"/>
      <c r="H38" s="166" t="s">
        <v>19</v>
      </c>
      <c r="I38" s="221"/>
      <c r="J38" s="222"/>
      <c r="K38" s="221"/>
      <c r="L38" s="222"/>
      <c r="M38" s="223"/>
      <c r="N38" s="224"/>
      <c r="O38" s="225"/>
      <c r="P38" s="226"/>
      <c r="Q38" s="227"/>
      <c r="R38" s="228"/>
      <c r="S38" s="221"/>
      <c r="T38" s="222"/>
      <c r="U38" s="221"/>
      <c r="V38" s="222"/>
      <c r="W38" s="160"/>
      <c r="X38" s="202">
        <f t="shared" ref="X38" si="0">I39+K39+M39+O39+Q39+S39+V39</f>
        <v>0</v>
      </c>
      <c r="Y38" s="204" t="str">
        <f t="shared" ref="Y38" si="1">IF(X38=0,"",(X38/G38))</f>
        <v/>
      </c>
      <c r="Z38" s="210" t="str">
        <f t="shared" ref="Z38" si="2">IF(W39=0,"",ROUNDUP(W39,3))</f>
        <v/>
      </c>
      <c r="AA38" s="210" t="str">
        <f>IF(Z38="","",(Z38*F38))</f>
        <v/>
      </c>
      <c r="AB38" s="212">
        <f t="shared" ref="AB38" si="3">IF(AA38&lt;2,5,IF(AA38="",0,IF(Y38&gt;252.7,0,10)))</f>
        <v>0</v>
      </c>
      <c r="AC38" s="212" t="str">
        <f t="shared" ref="AC38" si="4">IF(AA38="","",IF(AA38&gt;1.99,"Full","Partial"))</f>
        <v/>
      </c>
      <c r="AD38" s="237">
        <f>AB38*G38</f>
        <v>0</v>
      </c>
      <c r="AE38" s="58"/>
      <c r="AF38" s="4"/>
      <c r="AG38" s="26"/>
      <c r="AH38" s="13"/>
    </row>
    <row r="39" spans="1:36" x14ac:dyDescent="0.25">
      <c r="A39" s="34"/>
      <c r="B39" s="247"/>
      <c r="C39" s="249"/>
      <c r="D39" s="220"/>
      <c r="E39" s="220"/>
      <c r="F39" s="218"/>
      <c r="G39" s="220"/>
      <c r="H39" s="161" t="s">
        <v>37</v>
      </c>
      <c r="I39" s="122"/>
      <c r="J39" s="162">
        <f>IF(I39="",0,((I39/$E$24)/213))</f>
        <v>0</v>
      </c>
      <c r="K39" s="122"/>
      <c r="L39" s="162">
        <f>IF(K39="",0,((K39/$E$25)/213))</f>
        <v>0</v>
      </c>
      <c r="M39" s="122"/>
      <c r="N39" s="162">
        <f>IF(M39="",0,((M39/$E$26)/213))</f>
        <v>0</v>
      </c>
      <c r="O39" s="122"/>
      <c r="P39" s="163">
        <f>IF(O39="",0,((O39/$E$27)/213))</f>
        <v>0</v>
      </c>
      <c r="Q39" s="122"/>
      <c r="R39" s="163">
        <f>IF(Q39="",0,((Q39/$E$28)/213))</f>
        <v>0</v>
      </c>
      <c r="S39" s="122"/>
      <c r="T39" s="163">
        <f>IF(S39="",0,((S39/$E$29)/213))</f>
        <v>0</v>
      </c>
      <c r="U39" s="122"/>
      <c r="V39" s="164">
        <f>IF(U39="",0,((U39/$E$30)/213))</f>
        <v>0</v>
      </c>
      <c r="W39" s="165">
        <f>IF(J39+L39+N39+P39+R39+T39+V39=0,0,(J39+L39+N39+P39+R39+T39+V39))</f>
        <v>0</v>
      </c>
      <c r="X39" s="203"/>
      <c r="Y39" s="205"/>
      <c r="Z39" s="211"/>
      <c r="AA39" s="211"/>
      <c r="AB39" s="213"/>
      <c r="AC39" s="213"/>
      <c r="AD39" s="238"/>
      <c r="AE39" s="58"/>
      <c r="AF39" s="5"/>
      <c r="AG39" s="27"/>
      <c r="AH39" s="13"/>
    </row>
    <row r="40" spans="1:36" ht="15" customHeight="1" x14ac:dyDescent="0.25">
      <c r="A40" s="34"/>
      <c r="B40" s="246">
        <v>3</v>
      </c>
      <c r="C40" s="248"/>
      <c r="D40" s="219"/>
      <c r="E40" s="219"/>
      <c r="F40" s="217" t="e">
        <f>IF(D40="yes",$E$87,INDEX($E$87:$E$96,MATCH(E40,$C$87:$C$96,0)))</f>
        <v>#N/A</v>
      </c>
      <c r="G40" s="231"/>
      <c r="H40" s="166" t="s">
        <v>19</v>
      </c>
      <c r="I40" s="221"/>
      <c r="J40" s="222"/>
      <c r="K40" s="221"/>
      <c r="L40" s="222"/>
      <c r="M40" s="223"/>
      <c r="N40" s="224"/>
      <c r="O40" s="225"/>
      <c r="P40" s="226"/>
      <c r="Q40" s="227"/>
      <c r="R40" s="228"/>
      <c r="S40" s="221"/>
      <c r="T40" s="222"/>
      <c r="U40" s="221"/>
      <c r="V40" s="222"/>
      <c r="W40" s="160"/>
      <c r="X40" s="202">
        <f t="shared" ref="X40" si="5">I41+K41+M41+O41+Q41+S41+V41</f>
        <v>0</v>
      </c>
      <c r="Y40" s="204" t="str">
        <f t="shared" ref="Y40" si="6">IF(X40=0,"",(X40/G40))</f>
        <v/>
      </c>
      <c r="Z40" s="210" t="str">
        <f t="shared" ref="Z40" si="7">IF(W41=0,"",ROUNDUP(W41,3))</f>
        <v/>
      </c>
      <c r="AA40" s="210" t="str">
        <f t="shared" ref="AA40" si="8">IF(Z40="","",(Z40*F40))</f>
        <v/>
      </c>
      <c r="AB40" s="212">
        <f t="shared" ref="AB40" si="9">IF(AA40&lt;2,5,IF(AA40="",0,IF(Y40&gt;252.7,0,10)))</f>
        <v>0</v>
      </c>
      <c r="AC40" s="212" t="str">
        <f t="shared" ref="AC40" si="10">IF(AA40="","",IF(AA40&gt;1.99,"Full","Partial"))</f>
        <v/>
      </c>
      <c r="AD40" s="237">
        <f>AB40*G40</f>
        <v>0</v>
      </c>
      <c r="AE40" s="58"/>
      <c r="AF40" s="5"/>
      <c r="AG40" s="27"/>
      <c r="AH40" s="13"/>
    </row>
    <row r="41" spans="1:36" x14ac:dyDescent="0.25">
      <c r="A41" s="34"/>
      <c r="B41" s="247"/>
      <c r="C41" s="249"/>
      <c r="D41" s="220"/>
      <c r="E41" s="220"/>
      <c r="F41" s="218"/>
      <c r="G41" s="232"/>
      <c r="H41" s="161" t="s">
        <v>37</v>
      </c>
      <c r="I41" s="122"/>
      <c r="J41" s="162">
        <f>IF(I41="",0,((I41/$E$24)/213))</f>
        <v>0</v>
      </c>
      <c r="K41" s="122"/>
      <c r="L41" s="162">
        <f>IF(K41="",0,((K41/$E$25)/213))</f>
        <v>0</v>
      </c>
      <c r="M41" s="122"/>
      <c r="N41" s="162">
        <f>IF(M41="",0,((M41/$E$26)/213))</f>
        <v>0</v>
      </c>
      <c r="O41" s="122"/>
      <c r="P41" s="163">
        <f>IF(O41="",0,((O41/$E$27)/213))</f>
        <v>0</v>
      </c>
      <c r="Q41" s="122"/>
      <c r="R41" s="163">
        <f>IF(Q41="",0,((Q41/$E$28)/213))</f>
        <v>0</v>
      </c>
      <c r="S41" s="122"/>
      <c r="T41" s="163">
        <f>IF(S41="",0,((S41/$E$29)/213))</f>
        <v>0</v>
      </c>
      <c r="U41" s="122"/>
      <c r="V41" s="164">
        <f>IF(U41="",0,((U41/$E$30)/213))</f>
        <v>0</v>
      </c>
      <c r="W41" s="165">
        <f>IF(J41+L41+N41+P41+R41+T41+V41=0,0,(J41+L41+N41+P41+R41+T41+V41))</f>
        <v>0</v>
      </c>
      <c r="X41" s="203"/>
      <c r="Y41" s="205"/>
      <c r="Z41" s="211"/>
      <c r="AA41" s="211"/>
      <c r="AB41" s="213"/>
      <c r="AC41" s="213"/>
      <c r="AD41" s="238"/>
      <c r="AE41" s="58"/>
      <c r="AF41" s="5"/>
      <c r="AG41" s="27"/>
      <c r="AH41" s="13"/>
    </row>
    <row r="42" spans="1:36" x14ac:dyDescent="0.25">
      <c r="A42" s="34"/>
      <c r="B42" s="246">
        <v>4</v>
      </c>
      <c r="C42" s="248"/>
      <c r="D42" s="219"/>
      <c r="E42" s="219"/>
      <c r="F42" s="217" t="e">
        <f>IF(D42="yes",$E$87,INDEX($E$87:$E$96,MATCH(E42,$C$87:$C$96,0)))</f>
        <v>#N/A</v>
      </c>
      <c r="G42" s="231"/>
      <c r="H42" s="166" t="s">
        <v>19</v>
      </c>
      <c r="I42" s="221"/>
      <c r="J42" s="222"/>
      <c r="K42" s="221"/>
      <c r="L42" s="222"/>
      <c r="M42" s="223"/>
      <c r="N42" s="224"/>
      <c r="O42" s="225"/>
      <c r="P42" s="226"/>
      <c r="Q42" s="227"/>
      <c r="R42" s="228"/>
      <c r="S42" s="221"/>
      <c r="T42" s="222"/>
      <c r="U42" s="221"/>
      <c r="V42" s="222"/>
      <c r="W42" s="160"/>
      <c r="X42" s="202">
        <f t="shared" ref="X42" si="11">I43+K43+M43+O43+Q43+S43+V43</f>
        <v>0</v>
      </c>
      <c r="Y42" s="204" t="str">
        <f t="shared" ref="Y42" si="12">IF(X42=0,"",(X42/G42))</f>
        <v/>
      </c>
      <c r="Z42" s="210" t="str">
        <f t="shared" ref="Z42" si="13">IF(W43=0,"",ROUNDUP(W43,3))</f>
        <v/>
      </c>
      <c r="AA42" s="210" t="str">
        <f t="shared" ref="AA42" si="14">IF(Z42="","",(Z42*F42))</f>
        <v/>
      </c>
      <c r="AB42" s="212">
        <f t="shared" ref="AB42" si="15">IF(AA42&lt;2,5,IF(AA42="",0,IF(Y42&gt;252.7,0,10)))</f>
        <v>0</v>
      </c>
      <c r="AC42" s="212" t="str">
        <f t="shared" ref="AC42" si="16">IF(AA42="","",IF(AA42&gt;1.99,"Full","Partial"))</f>
        <v/>
      </c>
      <c r="AD42" s="237">
        <f>AB42*G42</f>
        <v>0</v>
      </c>
      <c r="AE42" s="58"/>
      <c r="AF42" s="5"/>
      <c r="AG42" s="27"/>
      <c r="AH42" s="13"/>
    </row>
    <row r="43" spans="1:36" x14ac:dyDescent="0.25">
      <c r="A43" s="34"/>
      <c r="B43" s="247"/>
      <c r="C43" s="249"/>
      <c r="D43" s="220"/>
      <c r="E43" s="220"/>
      <c r="F43" s="218"/>
      <c r="G43" s="232"/>
      <c r="H43" s="161" t="s">
        <v>37</v>
      </c>
      <c r="I43" s="122"/>
      <c r="J43" s="162">
        <f>IF(I43="",0,((I43/$E$24)/213))</f>
        <v>0</v>
      </c>
      <c r="K43" s="122"/>
      <c r="L43" s="162">
        <f>IF(K43="",0,((K43/$E$25)/213))</f>
        <v>0</v>
      </c>
      <c r="M43" s="122"/>
      <c r="N43" s="162">
        <f>IF(M43="",0,((M43/$E$26)/213))</f>
        <v>0</v>
      </c>
      <c r="O43" s="122"/>
      <c r="P43" s="163">
        <f>IF(O43="",0,((O43/$E$27)/213))</f>
        <v>0</v>
      </c>
      <c r="Q43" s="122"/>
      <c r="R43" s="163">
        <f>IF(Q43="",0,((Q43/$E$28)/213))</f>
        <v>0</v>
      </c>
      <c r="S43" s="122"/>
      <c r="T43" s="163">
        <f>IF(S43="",0,((S43/$E$29)/213))</f>
        <v>0</v>
      </c>
      <c r="U43" s="122"/>
      <c r="V43" s="164">
        <f>IF(U43="",0,((U43/$E$30)/213))</f>
        <v>0</v>
      </c>
      <c r="W43" s="165">
        <f>IF(J43+L43+N43+P43+R43+T43+V43=0,0,(J43+L43+N43+P43+R43+T43+V43))</f>
        <v>0</v>
      </c>
      <c r="X43" s="203"/>
      <c r="Y43" s="205"/>
      <c r="Z43" s="211"/>
      <c r="AA43" s="211"/>
      <c r="AB43" s="213"/>
      <c r="AC43" s="213"/>
      <c r="AD43" s="238"/>
      <c r="AE43" s="58"/>
      <c r="AG43" s="27"/>
      <c r="AH43" s="13"/>
    </row>
    <row r="44" spans="1:36" x14ac:dyDescent="0.25">
      <c r="A44" s="34"/>
      <c r="B44" s="246">
        <v>5</v>
      </c>
      <c r="C44" s="248"/>
      <c r="D44" s="219"/>
      <c r="E44" s="219"/>
      <c r="F44" s="217" t="e">
        <f>IF(D44="yes",$E$87,INDEX($E$87:$E$96,MATCH(E44,$C$87:$C$96,0)))</f>
        <v>#N/A</v>
      </c>
      <c r="G44" s="231"/>
      <c r="H44" s="166" t="s">
        <v>19</v>
      </c>
      <c r="I44" s="221"/>
      <c r="J44" s="222"/>
      <c r="K44" s="221"/>
      <c r="L44" s="222"/>
      <c r="M44" s="223"/>
      <c r="N44" s="224"/>
      <c r="O44" s="225"/>
      <c r="P44" s="226"/>
      <c r="Q44" s="227"/>
      <c r="R44" s="228"/>
      <c r="S44" s="221"/>
      <c r="T44" s="222"/>
      <c r="U44" s="221"/>
      <c r="V44" s="222"/>
      <c r="W44" s="160"/>
      <c r="X44" s="202">
        <f t="shared" ref="X44" si="17">I45+K45+M45+O45+Q45+S45+V45</f>
        <v>0</v>
      </c>
      <c r="Y44" s="204" t="str">
        <f t="shared" ref="Y44" si="18">IF(X44=0,"",(X44/G44))</f>
        <v/>
      </c>
      <c r="Z44" s="210" t="str">
        <f t="shared" ref="Z44" si="19">IF(W45=0,"",ROUNDUP(W45,3))</f>
        <v/>
      </c>
      <c r="AA44" s="210" t="str">
        <f t="shared" ref="AA44" si="20">IF(Z44="","",(Z44*F44))</f>
        <v/>
      </c>
      <c r="AB44" s="212">
        <f t="shared" ref="AB44" si="21">IF(AA44&lt;2,5,IF(AA44="",0,IF(Y44&gt;252.7,0,10)))</f>
        <v>0</v>
      </c>
      <c r="AC44" s="212" t="str">
        <f t="shared" ref="AC44" si="22">IF(AA44="","",IF(AA44&gt;1.99,"Full","Partial"))</f>
        <v/>
      </c>
      <c r="AD44" s="237">
        <f>AB44*G44</f>
        <v>0</v>
      </c>
      <c r="AE44" s="37"/>
      <c r="AG44" s="28"/>
    </row>
    <row r="45" spans="1:36" x14ac:dyDescent="0.25">
      <c r="A45" s="34"/>
      <c r="B45" s="247"/>
      <c r="C45" s="249"/>
      <c r="D45" s="220"/>
      <c r="E45" s="220"/>
      <c r="F45" s="218"/>
      <c r="G45" s="232"/>
      <c r="H45" s="161" t="s">
        <v>37</v>
      </c>
      <c r="I45" s="122"/>
      <c r="J45" s="162">
        <f>IF(I45="",0,((I45/$E$24)/213))</f>
        <v>0</v>
      </c>
      <c r="K45" s="122"/>
      <c r="L45" s="162">
        <f>IF(K45="",0,((K45/$E$25)/213))</f>
        <v>0</v>
      </c>
      <c r="M45" s="122"/>
      <c r="N45" s="162">
        <f>IF(M45="",0,((M45/$E$26)/213))</f>
        <v>0</v>
      </c>
      <c r="O45" s="122"/>
      <c r="P45" s="163">
        <f>IF(O45="",0,((O45/$E$27)/213))</f>
        <v>0</v>
      </c>
      <c r="Q45" s="122"/>
      <c r="R45" s="163">
        <f>IF(Q45="",0,((Q45/$E$28)/213))</f>
        <v>0</v>
      </c>
      <c r="S45" s="122"/>
      <c r="T45" s="163">
        <f>IF(S45="",0,((S45/$E$29)/213))</f>
        <v>0</v>
      </c>
      <c r="U45" s="122"/>
      <c r="V45" s="164">
        <f>IF(U45="",0,((U45/$E$30)/213))</f>
        <v>0</v>
      </c>
      <c r="W45" s="165">
        <f>IF(J45+L45+N45+P45+R45+T45+V45=0,0,(J45+L45+N45+P45+R45+T45+V45))</f>
        <v>0</v>
      </c>
      <c r="X45" s="203"/>
      <c r="Y45" s="205"/>
      <c r="Z45" s="211"/>
      <c r="AA45" s="211"/>
      <c r="AB45" s="213"/>
      <c r="AC45" s="213"/>
      <c r="AD45" s="238"/>
      <c r="AE45" s="37"/>
      <c r="AJ45" s="13"/>
    </row>
    <row r="46" spans="1:36" x14ac:dyDescent="0.25">
      <c r="A46" s="34"/>
      <c r="B46" s="246">
        <v>6</v>
      </c>
      <c r="C46" s="248"/>
      <c r="D46" s="219"/>
      <c r="E46" s="219"/>
      <c r="F46" s="217" t="e">
        <f>IF(D46="yes",$E$87,INDEX($E$87:$E$96,MATCH(E46,$C$87:$C$96,0)))</f>
        <v>#N/A</v>
      </c>
      <c r="G46" s="231"/>
      <c r="H46" s="166" t="s">
        <v>19</v>
      </c>
      <c r="I46" s="221"/>
      <c r="J46" s="222"/>
      <c r="K46" s="221"/>
      <c r="L46" s="222"/>
      <c r="M46" s="223"/>
      <c r="N46" s="224"/>
      <c r="O46" s="225"/>
      <c r="P46" s="226"/>
      <c r="Q46" s="227"/>
      <c r="R46" s="228"/>
      <c r="S46" s="221"/>
      <c r="T46" s="222"/>
      <c r="U46" s="221"/>
      <c r="V46" s="222"/>
      <c r="W46" s="160"/>
      <c r="X46" s="202">
        <f t="shared" ref="X46" si="23">I47+K47+M47+O47+Q47+S47+V47</f>
        <v>0</v>
      </c>
      <c r="Y46" s="204" t="str">
        <f t="shared" ref="Y46" si="24">IF(X46=0,"",(X46/G46))</f>
        <v/>
      </c>
      <c r="Z46" s="210" t="str">
        <f t="shared" ref="Z46" si="25">IF(W47=0,"",ROUNDUP(W47,3))</f>
        <v/>
      </c>
      <c r="AA46" s="210" t="str">
        <f t="shared" ref="AA46" si="26">IF(Z46="","",(Z46*F46))</f>
        <v/>
      </c>
      <c r="AB46" s="212">
        <f t="shared" ref="AB46" si="27">IF(AA46&lt;2,5,IF(AA46="",0,IF(Y46&gt;252.7,0,10)))</f>
        <v>0</v>
      </c>
      <c r="AC46" s="212" t="str">
        <f t="shared" ref="AC46" si="28">IF(AA46="","",IF(AA46&gt;1.99,"Full","Partial"))</f>
        <v/>
      </c>
      <c r="AD46" s="237">
        <f>AB46*G46</f>
        <v>0</v>
      </c>
      <c r="AE46" s="37"/>
      <c r="AJ46" s="13"/>
    </row>
    <row r="47" spans="1:36" x14ac:dyDescent="0.25">
      <c r="A47" s="34"/>
      <c r="B47" s="247"/>
      <c r="C47" s="249"/>
      <c r="D47" s="220"/>
      <c r="E47" s="220"/>
      <c r="F47" s="218"/>
      <c r="G47" s="232"/>
      <c r="H47" s="161" t="s">
        <v>37</v>
      </c>
      <c r="I47" s="122"/>
      <c r="J47" s="162">
        <f>IF(I47="",0,((I47/$E$24)/213))</f>
        <v>0</v>
      </c>
      <c r="K47" s="122"/>
      <c r="L47" s="162">
        <f>IF(K47="",0,((K47/$E$25)/213))</f>
        <v>0</v>
      </c>
      <c r="M47" s="122"/>
      <c r="N47" s="167">
        <f>IF(M47="",0,((M47/$E$26)/213))</f>
        <v>0</v>
      </c>
      <c r="O47" s="122"/>
      <c r="P47" s="163">
        <f>IF(O47="",0,((O47/$E$27)/213))</f>
        <v>0</v>
      </c>
      <c r="Q47" s="122"/>
      <c r="R47" s="163">
        <f>IF(Q47="",0,((Q47/$E$28)/213))</f>
        <v>0</v>
      </c>
      <c r="S47" s="122"/>
      <c r="T47" s="163">
        <f>IF(S47="",0,((S47/$E$29)/213))</f>
        <v>0</v>
      </c>
      <c r="U47" s="122"/>
      <c r="V47" s="164">
        <f>IF(U47="",0,((U47/$E$30)/213))</f>
        <v>0</v>
      </c>
      <c r="W47" s="165">
        <f>IF(J47+L47+N47+P47+R47+T47+V47=0,0,(J47+L47+N47+P47+R47+T47+V47))</f>
        <v>0</v>
      </c>
      <c r="X47" s="203"/>
      <c r="Y47" s="205"/>
      <c r="Z47" s="211"/>
      <c r="AA47" s="211"/>
      <c r="AB47" s="213"/>
      <c r="AC47" s="213"/>
      <c r="AD47" s="238"/>
      <c r="AE47" s="37"/>
      <c r="AJ47" s="13"/>
    </row>
    <row r="48" spans="1:36" x14ac:dyDescent="0.25">
      <c r="A48" s="34"/>
      <c r="B48" s="246">
        <v>7</v>
      </c>
      <c r="C48" s="248"/>
      <c r="D48" s="219"/>
      <c r="E48" s="219"/>
      <c r="F48" s="217" t="e">
        <f>IF(D48="yes",$E$87,INDEX($E$87:$E$96,MATCH(E48,$C$87:$C$96,0)))</f>
        <v>#N/A</v>
      </c>
      <c r="G48" s="231"/>
      <c r="H48" s="166" t="s">
        <v>19</v>
      </c>
      <c r="I48" s="221"/>
      <c r="J48" s="222"/>
      <c r="K48" s="221"/>
      <c r="L48" s="222"/>
      <c r="M48" s="223"/>
      <c r="N48" s="224"/>
      <c r="O48" s="225"/>
      <c r="P48" s="226"/>
      <c r="Q48" s="227"/>
      <c r="R48" s="228"/>
      <c r="S48" s="221"/>
      <c r="T48" s="222"/>
      <c r="U48" s="221"/>
      <c r="V48" s="222"/>
      <c r="W48" s="160"/>
      <c r="X48" s="202">
        <f t="shared" ref="X48" si="29">I49+K49+M49+O49+Q49+S49+V49</f>
        <v>0</v>
      </c>
      <c r="Y48" s="204" t="str">
        <f t="shared" ref="Y48" si="30">IF(X48=0,"",(X48/G48))</f>
        <v/>
      </c>
      <c r="Z48" s="210" t="str">
        <f t="shared" ref="Z48" si="31">IF(W49=0,"",ROUNDUP(W49,3))</f>
        <v/>
      </c>
      <c r="AA48" s="210" t="str">
        <f t="shared" ref="AA48" si="32">IF(Z48="","",(Z48*F48))</f>
        <v/>
      </c>
      <c r="AB48" s="212">
        <f t="shared" ref="AB48" si="33">IF(AA48&lt;2,5,IF(AA48="",0,IF(Y48&gt;252.7,0,10)))</f>
        <v>0</v>
      </c>
      <c r="AC48" s="212" t="str">
        <f t="shared" ref="AC48" si="34">IF(AA48="","",IF(AA48&gt;1.99,"Full","Partial"))</f>
        <v/>
      </c>
      <c r="AD48" s="237">
        <f>AB48*G48</f>
        <v>0</v>
      </c>
      <c r="AE48" s="37"/>
      <c r="AJ48" s="13"/>
    </row>
    <row r="49" spans="1:39" x14ac:dyDescent="0.25">
      <c r="A49" s="34"/>
      <c r="B49" s="247"/>
      <c r="C49" s="249"/>
      <c r="D49" s="220"/>
      <c r="E49" s="220"/>
      <c r="F49" s="218"/>
      <c r="G49" s="232"/>
      <c r="H49" s="161" t="s">
        <v>37</v>
      </c>
      <c r="I49" s="122"/>
      <c r="J49" s="162">
        <f>IF(I49="",0,((I49/$E$24)/213))</f>
        <v>0</v>
      </c>
      <c r="K49" s="122"/>
      <c r="L49" s="162">
        <f>IF(K49="",0,((K49/$E$25)/213))</f>
        <v>0</v>
      </c>
      <c r="M49" s="122"/>
      <c r="N49" s="162">
        <f>IF(M49="",0,((M49/$E$26)/213))</f>
        <v>0</v>
      </c>
      <c r="O49" s="122"/>
      <c r="P49" s="163">
        <f>IF(O49="",0,((O49/$E$27)/213))</f>
        <v>0</v>
      </c>
      <c r="Q49" s="122"/>
      <c r="R49" s="163">
        <f>IF(Q49="",0,((Q49/$E$28)/213))</f>
        <v>0</v>
      </c>
      <c r="S49" s="122"/>
      <c r="T49" s="163">
        <f>IF(S49="",0,((S49/$E$29)/213))</f>
        <v>0</v>
      </c>
      <c r="U49" s="122"/>
      <c r="V49" s="164">
        <f>IF(U49="",0,((U49/$E$30)/213))</f>
        <v>0</v>
      </c>
      <c r="W49" s="165">
        <f>IF(J49+L49+N49+P49+R49+T49+V49=0,0,(J49+L49+N49+P49+R49+T49+V49))</f>
        <v>0</v>
      </c>
      <c r="X49" s="203"/>
      <c r="Y49" s="205"/>
      <c r="Z49" s="211"/>
      <c r="AA49" s="211"/>
      <c r="AB49" s="213"/>
      <c r="AC49" s="213"/>
      <c r="AD49" s="238"/>
      <c r="AE49" s="37"/>
      <c r="AJ49" s="13"/>
    </row>
    <row r="50" spans="1:39" x14ac:dyDescent="0.25">
      <c r="A50" s="34"/>
      <c r="B50" s="246">
        <v>8</v>
      </c>
      <c r="C50" s="248"/>
      <c r="D50" s="219"/>
      <c r="E50" s="219"/>
      <c r="F50" s="217" t="e">
        <f>IF(D50="yes",$E$87,INDEX($E$87:$E$96,MATCH(E50,$C$87:$C$96,0)))</f>
        <v>#N/A</v>
      </c>
      <c r="G50" s="231"/>
      <c r="H50" s="166" t="s">
        <v>19</v>
      </c>
      <c r="I50" s="221"/>
      <c r="J50" s="222"/>
      <c r="K50" s="221"/>
      <c r="L50" s="222"/>
      <c r="M50" s="223"/>
      <c r="N50" s="224"/>
      <c r="O50" s="225"/>
      <c r="P50" s="226"/>
      <c r="Q50" s="227"/>
      <c r="R50" s="228"/>
      <c r="S50" s="221"/>
      <c r="T50" s="222"/>
      <c r="U50" s="221"/>
      <c r="V50" s="222"/>
      <c r="W50" s="160"/>
      <c r="X50" s="202">
        <f t="shared" ref="X50" si="35">I51+K51+M51+O51+Q51+S51+V51</f>
        <v>0</v>
      </c>
      <c r="Y50" s="204" t="str">
        <f t="shared" ref="Y50" si="36">IF(X50=0,"",(X50/G50))</f>
        <v/>
      </c>
      <c r="Z50" s="210" t="str">
        <f t="shared" ref="Z50" si="37">IF(W51=0,"",ROUNDUP(W51,3))</f>
        <v/>
      </c>
      <c r="AA50" s="210" t="str">
        <f t="shared" ref="AA50" si="38">IF(Z50="","",(Z50*F50))</f>
        <v/>
      </c>
      <c r="AB50" s="212">
        <f t="shared" ref="AB50" si="39">IF(AA50&lt;2,5,IF(AA50="",0,IF(Y50&gt;252.7,0,10)))</f>
        <v>0</v>
      </c>
      <c r="AC50" s="212" t="str">
        <f t="shared" ref="AC50" si="40">IF(AA50="","",IF(AA50&gt;1.99,"Full","Partial"))</f>
        <v/>
      </c>
      <c r="AD50" s="237">
        <f>AB50*G50</f>
        <v>0</v>
      </c>
      <c r="AE50" s="37"/>
      <c r="AJ50" s="13"/>
    </row>
    <row r="51" spans="1:39" x14ac:dyDescent="0.25">
      <c r="A51" s="34"/>
      <c r="B51" s="247"/>
      <c r="C51" s="249"/>
      <c r="D51" s="220"/>
      <c r="E51" s="220"/>
      <c r="F51" s="218"/>
      <c r="G51" s="232"/>
      <c r="H51" s="161" t="s">
        <v>37</v>
      </c>
      <c r="I51" s="122"/>
      <c r="J51" s="162">
        <f>IF(I51="",0,((I51/$E$24)/213))</f>
        <v>0</v>
      </c>
      <c r="K51" s="122"/>
      <c r="L51" s="162">
        <f>IF(K51="",0,((K51/$E$25)/213))</f>
        <v>0</v>
      </c>
      <c r="M51" s="122"/>
      <c r="N51" s="167">
        <f>IF(M51="",0,((M51/$E$26)/213))</f>
        <v>0</v>
      </c>
      <c r="O51" s="122"/>
      <c r="P51" s="163">
        <f>IF(O51="",0,((O51/$E$27)/213))</f>
        <v>0</v>
      </c>
      <c r="Q51" s="122"/>
      <c r="R51" s="163">
        <f>IF(Q51="",0,((Q51/$E$28)/213))</f>
        <v>0</v>
      </c>
      <c r="S51" s="122"/>
      <c r="T51" s="163">
        <f>IF(S51="",0,((S51/$E$29)/213))</f>
        <v>0</v>
      </c>
      <c r="U51" s="122"/>
      <c r="V51" s="164">
        <f>IF(U51="",0,((U51/$E$30)/213))</f>
        <v>0</v>
      </c>
      <c r="W51" s="165">
        <f>IF(J51+L51+N51+P51+R51+T51+V51=0,0,(J51+L51+N51+P51+R51+T51+V51))</f>
        <v>0</v>
      </c>
      <c r="X51" s="203"/>
      <c r="Y51" s="205"/>
      <c r="Z51" s="211"/>
      <c r="AA51" s="211"/>
      <c r="AB51" s="213"/>
      <c r="AC51" s="213"/>
      <c r="AD51" s="238"/>
      <c r="AE51" s="37"/>
      <c r="AG51" s="6"/>
      <c r="AJ51" s="13"/>
    </row>
    <row r="52" spans="1:39" x14ac:dyDescent="0.25">
      <c r="A52" s="34"/>
      <c r="B52" s="246">
        <v>9</v>
      </c>
      <c r="C52" s="248"/>
      <c r="D52" s="219"/>
      <c r="E52" s="219"/>
      <c r="F52" s="217" t="e">
        <f>IF(D52="yes",$E$87,INDEX($E$87:$E$96,MATCH(E52,$C$87:$C$96,0)))</f>
        <v>#N/A</v>
      </c>
      <c r="G52" s="231"/>
      <c r="H52" s="166" t="s">
        <v>19</v>
      </c>
      <c r="I52" s="221"/>
      <c r="J52" s="222"/>
      <c r="K52" s="221"/>
      <c r="L52" s="222"/>
      <c r="M52" s="223"/>
      <c r="N52" s="224"/>
      <c r="O52" s="225"/>
      <c r="P52" s="226"/>
      <c r="Q52" s="227"/>
      <c r="R52" s="228"/>
      <c r="S52" s="221"/>
      <c r="T52" s="222"/>
      <c r="U52" s="221"/>
      <c r="V52" s="222"/>
      <c r="W52" s="160"/>
      <c r="X52" s="202">
        <f t="shared" ref="X52" si="41">I53+K53+M53+O53+Q53+S53+V53</f>
        <v>0</v>
      </c>
      <c r="Y52" s="204" t="str">
        <f t="shared" ref="Y52" si="42">IF(X52=0,"",(X52/G52))</f>
        <v/>
      </c>
      <c r="Z52" s="210" t="str">
        <f t="shared" ref="Z52" si="43">IF(W53=0,"",ROUNDUP(W53,3))</f>
        <v/>
      </c>
      <c r="AA52" s="210" t="str">
        <f t="shared" ref="AA52" si="44">IF(Z52="","",(Z52*F52))</f>
        <v/>
      </c>
      <c r="AB52" s="212">
        <f t="shared" ref="AB52" si="45">IF(AA52&lt;2,5,IF(AA52="",0,IF(Y52&gt;252.7,0,10)))</f>
        <v>0</v>
      </c>
      <c r="AC52" s="212" t="str">
        <f t="shared" ref="AC52" si="46">IF(AA52="","",IF(AA52&gt;1.99,"Full","Partial"))</f>
        <v/>
      </c>
      <c r="AD52" s="237">
        <f>AB52*G52</f>
        <v>0</v>
      </c>
      <c r="AE52" s="37"/>
      <c r="AG52" s="12"/>
      <c r="AH52" s="13"/>
      <c r="AI52" s="13"/>
      <c r="AJ52" s="13"/>
      <c r="AK52" s="13"/>
      <c r="AL52" s="13"/>
      <c r="AM52" s="13"/>
    </row>
    <row r="53" spans="1:39" x14ac:dyDescent="0.25">
      <c r="A53" s="34"/>
      <c r="B53" s="247"/>
      <c r="C53" s="249"/>
      <c r="D53" s="220"/>
      <c r="E53" s="220"/>
      <c r="F53" s="218"/>
      <c r="G53" s="232"/>
      <c r="H53" s="161" t="s">
        <v>37</v>
      </c>
      <c r="I53" s="122"/>
      <c r="J53" s="162">
        <f>IF(I53="",0,((I53/$E$24)/213))</f>
        <v>0</v>
      </c>
      <c r="K53" s="122"/>
      <c r="L53" s="162">
        <f>IF(K53="",0,((K53/$E$25)/213))</f>
        <v>0</v>
      </c>
      <c r="M53" s="122"/>
      <c r="N53" s="162">
        <f>IF(M53="",0,((M53/$E$26)/213))</f>
        <v>0</v>
      </c>
      <c r="O53" s="122"/>
      <c r="P53" s="163">
        <f>IF(O53="",0,((O53/$E$27)/213))</f>
        <v>0</v>
      </c>
      <c r="Q53" s="122"/>
      <c r="R53" s="163">
        <f>IF(Q53="",0,((Q53/$E$28)/213))</f>
        <v>0</v>
      </c>
      <c r="S53" s="122"/>
      <c r="T53" s="163">
        <f>IF(S53="",0,((S53/$E$29)/213))</f>
        <v>0</v>
      </c>
      <c r="U53" s="122"/>
      <c r="V53" s="164">
        <f>IF(U53="",0,((U53/$E$30)/213))</f>
        <v>0</v>
      </c>
      <c r="W53" s="165">
        <f>IF(J53+L53+N53+P53+R53+T53+V53=0,0,(J53+L53+N53+P53+R53+T53+V53))</f>
        <v>0</v>
      </c>
      <c r="X53" s="203"/>
      <c r="Y53" s="205"/>
      <c r="Z53" s="211"/>
      <c r="AA53" s="211"/>
      <c r="AB53" s="213"/>
      <c r="AC53" s="213"/>
      <c r="AD53" s="238"/>
      <c r="AE53" s="37"/>
      <c r="AG53" s="13"/>
      <c r="AH53" s="25"/>
      <c r="AI53" s="25"/>
      <c r="AJ53" s="13"/>
    </row>
    <row r="54" spans="1:39" x14ac:dyDescent="0.25">
      <c r="A54" s="34"/>
      <c r="B54" s="246">
        <v>10</v>
      </c>
      <c r="C54" s="248"/>
      <c r="D54" s="219"/>
      <c r="E54" s="219"/>
      <c r="F54" s="217" t="e">
        <f>IF(D54="yes",$E$87,INDEX($E$87:$E$96,MATCH(E54,$C$87:$C$96,0)))</f>
        <v>#N/A</v>
      </c>
      <c r="G54" s="231"/>
      <c r="H54" s="166" t="s">
        <v>19</v>
      </c>
      <c r="I54" s="221"/>
      <c r="J54" s="222"/>
      <c r="K54" s="221"/>
      <c r="L54" s="222"/>
      <c r="M54" s="223"/>
      <c r="N54" s="224"/>
      <c r="O54" s="225"/>
      <c r="P54" s="226"/>
      <c r="Q54" s="227"/>
      <c r="R54" s="228"/>
      <c r="S54" s="221"/>
      <c r="T54" s="222"/>
      <c r="U54" s="221"/>
      <c r="V54" s="222"/>
      <c r="W54" s="160"/>
      <c r="X54" s="202">
        <f t="shared" ref="X54" si="47">I55+K55+M55+O55+Q55+S55+V55</f>
        <v>0</v>
      </c>
      <c r="Y54" s="204" t="str">
        <f t="shared" ref="Y54" si="48">IF(X54=0,"",(X54/G54))</f>
        <v/>
      </c>
      <c r="Z54" s="210" t="str">
        <f t="shared" ref="Z54" si="49">IF(W55=0,"",ROUNDUP(W55,3))</f>
        <v/>
      </c>
      <c r="AA54" s="210" t="str">
        <f t="shared" ref="AA54:AA72" si="50">IF(Z54="","",(Z54*F54))</f>
        <v/>
      </c>
      <c r="AB54" s="212">
        <f t="shared" ref="AB54" si="51">IF(AA54&lt;2,5,IF(AA54="",0,IF(Y54&gt;252.7,0,10)))</f>
        <v>0</v>
      </c>
      <c r="AC54" s="212" t="str">
        <f t="shared" ref="AC54" si="52">IF(AA54="","",IF(AA54&gt;1.99,"Full","Partial"))</f>
        <v/>
      </c>
      <c r="AD54" s="237">
        <f>AB54*G54</f>
        <v>0</v>
      </c>
      <c r="AE54" s="37"/>
      <c r="AG54" s="12"/>
      <c r="AH54" s="25"/>
      <c r="AI54" s="25"/>
      <c r="AJ54" s="13"/>
    </row>
    <row r="55" spans="1:39" x14ac:dyDescent="0.25">
      <c r="A55" s="34"/>
      <c r="B55" s="247"/>
      <c r="C55" s="249"/>
      <c r="D55" s="220"/>
      <c r="E55" s="220"/>
      <c r="F55" s="218"/>
      <c r="G55" s="232"/>
      <c r="H55" s="161" t="s">
        <v>37</v>
      </c>
      <c r="I55" s="122"/>
      <c r="J55" s="162">
        <f>IF(I55="",0,((I55/$E$24)/213))</f>
        <v>0</v>
      </c>
      <c r="K55" s="122"/>
      <c r="L55" s="162">
        <f>IF(K55="",0,((K55/$E$25)/213))</f>
        <v>0</v>
      </c>
      <c r="M55" s="122"/>
      <c r="N55" s="167">
        <f>IF(M55="",0,((M55/$E$26)/213))</f>
        <v>0</v>
      </c>
      <c r="O55" s="122"/>
      <c r="P55" s="163">
        <f>IF(O55="",0,((O55/$E$27)/213))</f>
        <v>0</v>
      </c>
      <c r="Q55" s="122"/>
      <c r="R55" s="163">
        <f>IF(Q55="",0,((Q55/$E$28)/213))</f>
        <v>0</v>
      </c>
      <c r="S55" s="122"/>
      <c r="T55" s="163">
        <f>IF(S55="",0,((S55/$E$29)/213))</f>
        <v>0</v>
      </c>
      <c r="U55" s="122"/>
      <c r="V55" s="164">
        <f>IF(U55="",0,((U55/$E$30)/213))</f>
        <v>0</v>
      </c>
      <c r="W55" s="165">
        <f>IF(J55+L55+N55+P55+R55+T55+V55=0,0,(J55+L55+N55+P55+R55+T55+V55))</f>
        <v>0</v>
      </c>
      <c r="X55" s="203"/>
      <c r="Y55" s="205"/>
      <c r="Z55" s="211"/>
      <c r="AA55" s="211"/>
      <c r="AB55" s="213"/>
      <c r="AC55" s="213"/>
      <c r="AD55" s="238"/>
      <c r="AE55" s="37"/>
      <c r="AG55" s="13"/>
      <c r="AH55" s="25"/>
      <c r="AI55" s="25"/>
      <c r="AJ55" s="13"/>
    </row>
    <row r="56" spans="1:39" x14ac:dyDescent="0.25">
      <c r="A56" s="34"/>
      <c r="B56" s="246">
        <v>11</v>
      </c>
      <c r="C56" s="248"/>
      <c r="D56" s="219"/>
      <c r="E56" s="219"/>
      <c r="F56" s="217" t="e">
        <f>IF(D56="yes",$E$87,INDEX($E$87:$E$96,MATCH(E56,$C$87:$C$96,0)))</f>
        <v>#N/A</v>
      </c>
      <c r="G56" s="231"/>
      <c r="H56" s="166" t="s">
        <v>19</v>
      </c>
      <c r="I56" s="221"/>
      <c r="J56" s="222"/>
      <c r="K56" s="221"/>
      <c r="L56" s="222"/>
      <c r="M56" s="223"/>
      <c r="N56" s="224"/>
      <c r="O56" s="225"/>
      <c r="P56" s="226"/>
      <c r="Q56" s="227"/>
      <c r="R56" s="228"/>
      <c r="S56" s="221"/>
      <c r="T56" s="222"/>
      <c r="U56" s="221"/>
      <c r="V56" s="222"/>
      <c r="W56" s="160"/>
      <c r="X56" s="202">
        <f t="shared" ref="X56" si="53">I57+K57+M57+O57+Q57+S57+V57</f>
        <v>0</v>
      </c>
      <c r="Y56" s="204" t="str">
        <f t="shared" ref="Y56" si="54">IF(X56=0,"",(X56/G56))</f>
        <v/>
      </c>
      <c r="Z56" s="210" t="str">
        <f t="shared" ref="Z56" si="55">IF(W57=0,"",ROUNDUP(W57,3))</f>
        <v/>
      </c>
      <c r="AA56" s="210" t="str">
        <f t="shared" si="50"/>
        <v/>
      </c>
      <c r="AB56" s="212">
        <f t="shared" ref="AB56" si="56">IF(AA56&lt;2,5,IF(AA56="",0,IF(Y56&gt;252.7,0,10)))</f>
        <v>0</v>
      </c>
      <c r="AC56" s="212" t="str">
        <f t="shared" ref="AC56" si="57">IF(AA56="","",IF(AA56&gt;1.99,"Full","Partial"))</f>
        <v/>
      </c>
      <c r="AD56" s="237">
        <f>AB56*G56</f>
        <v>0</v>
      </c>
      <c r="AE56" s="37"/>
      <c r="AG56" s="13"/>
      <c r="AH56" s="25"/>
      <c r="AI56" s="25"/>
      <c r="AJ56" s="13"/>
    </row>
    <row r="57" spans="1:39" x14ac:dyDescent="0.25">
      <c r="A57" s="34"/>
      <c r="B57" s="247"/>
      <c r="C57" s="249"/>
      <c r="D57" s="220"/>
      <c r="E57" s="220"/>
      <c r="F57" s="218"/>
      <c r="G57" s="232"/>
      <c r="H57" s="161" t="s">
        <v>37</v>
      </c>
      <c r="I57" s="122"/>
      <c r="J57" s="162">
        <f>IF(I57="",0,((I57/$E$24)/213))</f>
        <v>0</v>
      </c>
      <c r="K57" s="122"/>
      <c r="L57" s="162">
        <f>IF(K57="",0,((K57/$E$25)/213))</f>
        <v>0</v>
      </c>
      <c r="M57" s="122"/>
      <c r="N57" s="162">
        <f>IF(M57="",0,((M57/$E$26)/213))</f>
        <v>0</v>
      </c>
      <c r="O57" s="122"/>
      <c r="P57" s="163">
        <f>IF(O57="",0,((O57/$E$27)/213))</f>
        <v>0</v>
      </c>
      <c r="Q57" s="122"/>
      <c r="R57" s="163">
        <f>IF(Q57="",0,((Q57/$E$28)/213))</f>
        <v>0</v>
      </c>
      <c r="S57" s="122"/>
      <c r="T57" s="163">
        <f>IF(S57="",0,((S57/$E$29)/213))</f>
        <v>0</v>
      </c>
      <c r="U57" s="122"/>
      <c r="V57" s="164">
        <f>IF(U57="",0,((U57/$E$30)/213))</f>
        <v>0</v>
      </c>
      <c r="W57" s="165">
        <f>IF(J57+L57+N57+P57+R57+T57+V57=0,0,(J57+L57+N57+P57+R57+T57+V57))</f>
        <v>0</v>
      </c>
      <c r="X57" s="203"/>
      <c r="Y57" s="205"/>
      <c r="Z57" s="211"/>
      <c r="AA57" s="211"/>
      <c r="AB57" s="213"/>
      <c r="AC57" s="213"/>
      <c r="AD57" s="238"/>
      <c r="AE57" s="37"/>
      <c r="AG57" s="13"/>
      <c r="AH57" s="25"/>
      <c r="AI57" s="25"/>
      <c r="AJ57" s="13"/>
    </row>
    <row r="58" spans="1:39" x14ac:dyDescent="0.25">
      <c r="A58" s="34"/>
      <c r="B58" s="246">
        <v>12</v>
      </c>
      <c r="C58" s="248"/>
      <c r="D58" s="219"/>
      <c r="E58" s="219"/>
      <c r="F58" s="217" t="e">
        <f>IF(D58="yes",$E$87,INDEX($E$87:$E$96,MATCH(E58,$C$87:$C$96,0)))</f>
        <v>#N/A</v>
      </c>
      <c r="G58" s="231"/>
      <c r="H58" s="166" t="s">
        <v>19</v>
      </c>
      <c r="I58" s="221"/>
      <c r="J58" s="222"/>
      <c r="K58" s="221"/>
      <c r="L58" s="222"/>
      <c r="M58" s="223"/>
      <c r="N58" s="224"/>
      <c r="O58" s="225"/>
      <c r="P58" s="226"/>
      <c r="Q58" s="227"/>
      <c r="R58" s="228"/>
      <c r="S58" s="221"/>
      <c r="T58" s="222"/>
      <c r="U58" s="221"/>
      <c r="V58" s="222"/>
      <c r="W58" s="160"/>
      <c r="X58" s="202">
        <f t="shared" ref="X58" si="58">I59+K59+M59+O59+Q59+S59+V59</f>
        <v>0</v>
      </c>
      <c r="Y58" s="204" t="str">
        <f t="shared" ref="Y58" si="59">IF(X58=0,"",(X58/G58))</f>
        <v/>
      </c>
      <c r="Z58" s="210" t="str">
        <f t="shared" ref="Z58" si="60">IF(W59=0,"",ROUNDUP(W59,3))</f>
        <v/>
      </c>
      <c r="AA58" s="210" t="str">
        <f t="shared" si="50"/>
        <v/>
      </c>
      <c r="AB58" s="212">
        <f t="shared" ref="AB58" si="61">IF(AA58&lt;2,5,IF(AA58="",0,IF(Y58&gt;252.7,0,10)))</f>
        <v>0</v>
      </c>
      <c r="AC58" s="212" t="str">
        <f t="shared" ref="AC58" si="62">IF(AA58="","",IF(AA58&gt;1.99,"Full","Partial"))</f>
        <v/>
      </c>
      <c r="AD58" s="237">
        <f>AB58*G58</f>
        <v>0</v>
      </c>
      <c r="AE58" s="37"/>
      <c r="AG58" s="13"/>
      <c r="AH58" s="25"/>
      <c r="AI58" s="25"/>
      <c r="AJ58" s="13"/>
    </row>
    <row r="59" spans="1:39" x14ac:dyDescent="0.25">
      <c r="A59" s="34"/>
      <c r="B59" s="247"/>
      <c r="C59" s="249"/>
      <c r="D59" s="220"/>
      <c r="E59" s="220"/>
      <c r="F59" s="218"/>
      <c r="G59" s="232"/>
      <c r="H59" s="161" t="s">
        <v>37</v>
      </c>
      <c r="I59" s="122"/>
      <c r="J59" s="162">
        <f>IF(I59="",0,((I59/$E$24)/213))</f>
        <v>0</v>
      </c>
      <c r="K59" s="122"/>
      <c r="L59" s="162">
        <f>IF(K59="",0,((K59/$E$25)/213))</f>
        <v>0</v>
      </c>
      <c r="M59" s="122"/>
      <c r="N59" s="162">
        <f>IF(M59="",0,((M59/$E$26)/213))</f>
        <v>0</v>
      </c>
      <c r="O59" s="122"/>
      <c r="P59" s="163">
        <f>IF(O59="",0,((O59/$E$27)/213))</f>
        <v>0</v>
      </c>
      <c r="Q59" s="122"/>
      <c r="R59" s="163">
        <f>IF(Q59="",0,((Q59/$E$28)/213))</f>
        <v>0</v>
      </c>
      <c r="S59" s="122"/>
      <c r="T59" s="163">
        <f>IF(S59="",0,((S59/$E$29)/213))</f>
        <v>0</v>
      </c>
      <c r="U59" s="122"/>
      <c r="V59" s="164">
        <f>IF(U59="",0,((U59/$E$30)/213))</f>
        <v>0</v>
      </c>
      <c r="W59" s="165">
        <f>IF(J59+L59+N59+P59+R59+T59+V59=0,0,(J59+L59+N59+P59+R59+T59+V59))</f>
        <v>0</v>
      </c>
      <c r="X59" s="203"/>
      <c r="Y59" s="205"/>
      <c r="Z59" s="211"/>
      <c r="AA59" s="211"/>
      <c r="AB59" s="213"/>
      <c r="AC59" s="213"/>
      <c r="AD59" s="238"/>
      <c r="AE59" s="37"/>
      <c r="AG59" s="13"/>
      <c r="AH59" s="25"/>
      <c r="AI59" s="25"/>
      <c r="AJ59" s="13"/>
    </row>
    <row r="60" spans="1:39" x14ac:dyDescent="0.25">
      <c r="A60" s="34"/>
      <c r="B60" s="246">
        <v>13</v>
      </c>
      <c r="C60" s="248"/>
      <c r="D60" s="219"/>
      <c r="E60" s="219"/>
      <c r="F60" s="217" t="e">
        <f>IF(D60="yes",$E$87,INDEX($E$87:$E$96,MATCH(E60,$C$87:$C$96,0)))</f>
        <v>#N/A</v>
      </c>
      <c r="G60" s="231"/>
      <c r="H60" s="166" t="s">
        <v>19</v>
      </c>
      <c r="I60" s="221"/>
      <c r="J60" s="222"/>
      <c r="K60" s="221"/>
      <c r="L60" s="222"/>
      <c r="M60" s="223"/>
      <c r="N60" s="224"/>
      <c r="O60" s="225"/>
      <c r="P60" s="226"/>
      <c r="Q60" s="227"/>
      <c r="R60" s="228"/>
      <c r="S60" s="221"/>
      <c r="T60" s="222"/>
      <c r="U60" s="221"/>
      <c r="V60" s="222"/>
      <c r="W60" s="160"/>
      <c r="X60" s="202">
        <f t="shared" ref="X60" si="63">I61+K61+M61+O61+Q61+S61+V61</f>
        <v>0</v>
      </c>
      <c r="Y60" s="204" t="str">
        <f t="shared" ref="Y60" si="64">IF(X60=0,"",(X60/G60))</f>
        <v/>
      </c>
      <c r="Z60" s="210" t="str">
        <f t="shared" ref="Z60" si="65">IF(W61=0,"",ROUNDUP(W61,3))</f>
        <v/>
      </c>
      <c r="AA60" s="210" t="str">
        <f t="shared" si="50"/>
        <v/>
      </c>
      <c r="AB60" s="212">
        <f t="shared" ref="AB60" si="66">IF(AA60&lt;2,5,IF(AA60="",0,IF(Y60&gt;252.7,0,10)))</f>
        <v>0</v>
      </c>
      <c r="AC60" s="212" t="str">
        <f t="shared" ref="AC60" si="67">IF(AA60="","",IF(AA60&gt;1.99,"Full","Partial"))</f>
        <v/>
      </c>
      <c r="AD60" s="237">
        <f>AB60*G60</f>
        <v>0</v>
      </c>
      <c r="AE60" s="37"/>
      <c r="AG60" s="13"/>
      <c r="AH60" s="25"/>
      <c r="AI60" s="25"/>
      <c r="AJ60" s="13"/>
    </row>
    <row r="61" spans="1:39" x14ac:dyDescent="0.25">
      <c r="A61" s="34"/>
      <c r="B61" s="247"/>
      <c r="C61" s="249"/>
      <c r="D61" s="220"/>
      <c r="E61" s="220"/>
      <c r="F61" s="218"/>
      <c r="G61" s="232"/>
      <c r="H61" s="161" t="s">
        <v>37</v>
      </c>
      <c r="I61" s="122"/>
      <c r="J61" s="162">
        <f>IF(I61="",0,((I61/$E$24)/213))</f>
        <v>0</v>
      </c>
      <c r="K61" s="122"/>
      <c r="L61" s="162">
        <f>IF(K61="",0,((K61/$E$25)/213))</f>
        <v>0</v>
      </c>
      <c r="M61" s="122"/>
      <c r="N61" s="162">
        <f>IF(M61="",0,((M61/$E$26)/213))</f>
        <v>0</v>
      </c>
      <c r="O61" s="122"/>
      <c r="P61" s="163">
        <f>IF(O61="",0,((O61/$E$27)/213))</f>
        <v>0</v>
      </c>
      <c r="Q61" s="122"/>
      <c r="R61" s="163">
        <f>IF(Q61="",0,((Q61/$E$28)/213))</f>
        <v>0</v>
      </c>
      <c r="S61" s="122"/>
      <c r="T61" s="163">
        <f>IF(S61="",0,((S61/$E$29)/213))</f>
        <v>0</v>
      </c>
      <c r="U61" s="122"/>
      <c r="V61" s="164">
        <f>IF(U61="",0,((U61/$E$30)/213))</f>
        <v>0</v>
      </c>
      <c r="W61" s="165">
        <f>IF(J61+L61+N61+P61+R61+T61+V61=0,0,(J61+L61+N61+P61+R61+T61+V61))</f>
        <v>0</v>
      </c>
      <c r="X61" s="203"/>
      <c r="Y61" s="205"/>
      <c r="Z61" s="211"/>
      <c r="AA61" s="211"/>
      <c r="AB61" s="213"/>
      <c r="AC61" s="213"/>
      <c r="AD61" s="238"/>
      <c r="AE61" s="37"/>
      <c r="AG61" s="13"/>
      <c r="AH61" s="25"/>
      <c r="AI61" s="25"/>
      <c r="AJ61" s="13"/>
    </row>
    <row r="62" spans="1:39" x14ac:dyDescent="0.25">
      <c r="A62" s="34"/>
      <c r="B62" s="246">
        <v>15</v>
      </c>
      <c r="C62" s="248"/>
      <c r="D62" s="219"/>
      <c r="E62" s="219"/>
      <c r="F62" s="217" t="e">
        <f>IF(D62="yes",$E$87,INDEX($E$87:$E$96,MATCH(E62,$C$87:$C$96,0)))</f>
        <v>#N/A</v>
      </c>
      <c r="G62" s="231"/>
      <c r="H62" s="166" t="s">
        <v>19</v>
      </c>
      <c r="I62" s="221"/>
      <c r="J62" s="222"/>
      <c r="K62" s="221"/>
      <c r="L62" s="222"/>
      <c r="M62" s="223"/>
      <c r="N62" s="224"/>
      <c r="O62" s="225"/>
      <c r="P62" s="226"/>
      <c r="Q62" s="227"/>
      <c r="R62" s="228"/>
      <c r="S62" s="221"/>
      <c r="T62" s="222"/>
      <c r="U62" s="221"/>
      <c r="V62" s="222"/>
      <c r="W62" s="160"/>
      <c r="X62" s="202">
        <f t="shared" ref="X62" si="68">I63+K63+M63+O63+Q63+S63+V63</f>
        <v>0</v>
      </c>
      <c r="Y62" s="204" t="str">
        <f t="shared" ref="Y62" si="69">IF(X62=0,"",(X62/G62))</f>
        <v/>
      </c>
      <c r="Z62" s="210" t="str">
        <f t="shared" ref="Z62" si="70">IF(W63=0,"",ROUNDUP(W63,3))</f>
        <v/>
      </c>
      <c r="AA62" s="210" t="str">
        <f t="shared" si="50"/>
        <v/>
      </c>
      <c r="AB62" s="212">
        <f t="shared" ref="AB62" si="71">IF(AA62&lt;2,5,IF(AA62="",0,IF(Y62&gt;252.7,0,10)))</f>
        <v>0</v>
      </c>
      <c r="AC62" s="212" t="str">
        <f t="shared" ref="AC62" si="72">IF(AA62="","",IF(AA62&gt;1.99,"Full","Partial"))</f>
        <v/>
      </c>
      <c r="AD62" s="237">
        <f>AB62*G62</f>
        <v>0</v>
      </c>
      <c r="AE62" s="37"/>
      <c r="AG62" s="13"/>
      <c r="AH62" s="25"/>
      <c r="AI62" s="25"/>
      <c r="AJ62" s="13"/>
    </row>
    <row r="63" spans="1:39" x14ac:dyDescent="0.25">
      <c r="A63" s="34"/>
      <c r="B63" s="247"/>
      <c r="C63" s="249"/>
      <c r="D63" s="220"/>
      <c r="E63" s="220"/>
      <c r="F63" s="218"/>
      <c r="G63" s="232"/>
      <c r="H63" s="161" t="s">
        <v>37</v>
      </c>
      <c r="I63" s="122"/>
      <c r="J63" s="162">
        <f>IF(I63="",0,((I63/$E$24)/213))</f>
        <v>0</v>
      </c>
      <c r="K63" s="122"/>
      <c r="L63" s="162">
        <f>IF(K63="",0,((K63/$E$25)/213))</f>
        <v>0</v>
      </c>
      <c r="M63" s="122"/>
      <c r="N63" s="162">
        <f>IF(M63="",0,((M63/$E$26)/213))</f>
        <v>0</v>
      </c>
      <c r="O63" s="122"/>
      <c r="P63" s="163">
        <f>IF(O63="",0,((O63/$E$27)/213))</f>
        <v>0</v>
      </c>
      <c r="Q63" s="122"/>
      <c r="R63" s="163">
        <f>IF(Q63="",0,((Q63/$E$28)/213))</f>
        <v>0</v>
      </c>
      <c r="S63" s="122"/>
      <c r="T63" s="163">
        <f>IF(S63="",0,((S63/$E$29)/213))</f>
        <v>0</v>
      </c>
      <c r="U63" s="122"/>
      <c r="V63" s="164">
        <f>IF(U63="",0,((U63/$E$30)/213))</f>
        <v>0</v>
      </c>
      <c r="W63" s="165">
        <f>IF(J63+L63+N63+P63+R63+T63+V63=0,0,(J63+L63+N63+P63+R63+T63+V63))</f>
        <v>0</v>
      </c>
      <c r="X63" s="203"/>
      <c r="Y63" s="205"/>
      <c r="Z63" s="211"/>
      <c r="AA63" s="211"/>
      <c r="AB63" s="213"/>
      <c r="AC63" s="213"/>
      <c r="AD63" s="238"/>
      <c r="AE63" s="37"/>
      <c r="AG63" s="13"/>
      <c r="AH63" s="25"/>
      <c r="AI63" s="25"/>
      <c r="AJ63" s="13"/>
    </row>
    <row r="64" spans="1:39" x14ac:dyDescent="0.25">
      <c r="A64" s="34"/>
      <c r="B64" s="246">
        <v>16</v>
      </c>
      <c r="C64" s="248"/>
      <c r="D64" s="219"/>
      <c r="E64" s="219"/>
      <c r="F64" s="217" t="e">
        <f>IF(D64="yes",$E$87,INDEX($E$87:$E$96,MATCH(E64,$C$87:$C$96,0)))</f>
        <v>#N/A</v>
      </c>
      <c r="G64" s="231"/>
      <c r="H64" s="166" t="s">
        <v>19</v>
      </c>
      <c r="I64" s="221"/>
      <c r="J64" s="222"/>
      <c r="K64" s="221"/>
      <c r="L64" s="222"/>
      <c r="M64" s="223"/>
      <c r="N64" s="224"/>
      <c r="O64" s="225"/>
      <c r="P64" s="226"/>
      <c r="Q64" s="227"/>
      <c r="R64" s="228"/>
      <c r="S64" s="221"/>
      <c r="T64" s="222"/>
      <c r="U64" s="221"/>
      <c r="V64" s="222"/>
      <c r="W64" s="160"/>
      <c r="X64" s="202">
        <f t="shared" ref="X64" si="73">I65+K65+M65+O65+Q65+S65+V65</f>
        <v>0</v>
      </c>
      <c r="Y64" s="204" t="str">
        <f t="shared" ref="Y64" si="74">IF(X64=0,"",(X64/G64))</f>
        <v/>
      </c>
      <c r="Z64" s="210" t="str">
        <f t="shared" ref="Z64" si="75">IF(W65=0,"",ROUNDUP(W65,3))</f>
        <v/>
      </c>
      <c r="AA64" s="210" t="str">
        <f t="shared" si="50"/>
        <v/>
      </c>
      <c r="AB64" s="212">
        <f t="shared" ref="AB64" si="76">IF(AA64&lt;2,5,IF(AA64="",0,IF(Y64&gt;252.7,0,10)))</f>
        <v>0</v>
      </c>
      <c r="AC64" s="212" t="str">
        <f t="shared" ref="AC64" si="77">IF(AA64="","",IF(AA64&gt;1.99,"Full","Partial"))</f>
        <v/>
      </c>
      <c r="AD64" s="237">
        <f>AB64*G64</f>
        <v>0</v>
      </c>
      <c r="AE64" s="37"/>
      <c r="AG64" s="13"/>
      <c r="AH64" s="25"/>
      <c r="AI64" s="25"/>
      <c r="AJ64" s="13"/>
    </row>
    <row r="65" spans="1:36" x14ac:dyDescent="0.25">
      <c r="A65" s="34"/>
      <c r="B65" s="247"/>
      <c r="C65" s="249"/>
      <c r="D65" s="220"/>
      <c r="E65" s="220"/>
      <c r="F65" s="218"/>
      <c r="G65" s="232"/>
      <c r="H65" s="161" t="s">
        <v>37</v>
      </c>
      <c r="I65" s="122"/>
      <c r="J65" s="162">
        <f>IF(I65="",0,((I65/$E$24)/213))</f>
        <v>0</v>
      </c>
      <c r="K65" s="122"/>
      <c r="L65" s="162">
        <f>IF(K65="",0,((K65/$E$25)/213))</f>
        <v>0</v>
      </c>
      <c r="M65" s="122"/>
      <c r="N65" s="162">
        <f>IF(M65="",0,((M65/$E$26)/213))</f>
        <v>0</v>
      </c>
      <c r="O65" s="122"/>
      <c r="P65" s="163">
        <f>IF(O65="",0,((O65/$E$27)/213))</f>
        <v>0</v>
      </c>
      <c r="Q65" s="122"/>
      <c r="R65" s="163">
        <f>IF(Q65="",0,((Q65/$E$28)/213))</f>
        <v>0</v>
      </c>
      <c r="S65" s="122"/>
      <c r="T65" s="163">
        <f>IF(S65="",0,((S65/$E$29)/213))</f>
        <v>0</v>
      </c>
      <c r="U65" s="122"/>
      <c r="V65" s="164">
        <f>IF(U65="",0,((U65/$E$30)/213))</f>
        <v>0</v>
      </c>
      <c r="W65" s="165">
        <f>IF(J65+L65+N65+P65+R65+T65+V65=0,0,(J65+L65+N65+P65+R65+T65+V65))</f>
        <v>0</v>
      </c>
      <c r="X65" s="203"/>
      <c r="Y65" s="205"/>
      <c r="Z65" s="211"/>
      <c r="AA65" s="211"/>
      <c r="AB65" s="213"/>
      <c r="AC65" s="213"/>
      <c r="AD65" s="238"/>
      <c r="AE65" s="37"/>
      <c r="AG65" s="13"/>
      <c r="AH65" s="25"/>
      <c r="AI65" s="25"/>
      <c r="AJ65" s="13"/>
    </row>
    <row r="66" spans="1:36" x14ac:dyDescent="0.25">
      <c r="A66" s="34"/>
      <c r="B66" s="246">
        <v>17</v>
      </c>
      <c r="C66" s="248"/>
      <c r="D66" s="219"/>
      <c r="E66" s="219"/>
      <c r="F66" s="217" t="e">
        <f>IF(D66="yes",$E$87,INDEX($E$87:$E$96,MATCH(E66,$C$87:$C$96,0)))</f>
        <v>#N/A</v>
      </c>
      <c r="G66" s="231"/>
      <c r="H66" s="166" t="s">
        <v>19</v>
      </c>
      <c r="I66" s="221"/>
      <c r="J66" s="222"/>
      <c r="K66" s="221"/>
      <c r="L66" s="222"/>
      <c r="M66" s="223"/>
      <c r="N66" s="224"/>
      <c r="O66" s="225"/>
      <c r="P66" s="226"/>
      <c r="Q66" s="227"/>
      <c r="R66" s="228"/>
      <c r="S66" s="221"/>
      <c r="T66" s="222"/>
      <c r="U66" s="221"/>
      <c r="V66" s="222"/>
      <c r="W66" s="160"/>
      <c r="X66" s="202">
        <f t="shared" ref="X66" si="78">I67+K67+M67+O67+Q67+S67+V67</f>
        <v>0</v>
      </c>
      <c r="Y66" s="204" t="str">
        <f t="shared" ref="Y66" si="79">IF(X66=0,"",(X66/G66))</f>
        <v/>
      </c>
      <c r="Z66" s="210" t="str">
        <f t="shared" ref="Z66" si="80">IF(W67=0,"",ROUNDUP(W67,3))</f>
        <v/>
      </c>
      <c r="AA66" s="210" t="str">
        <f t="shared" si="50"/>
        <v/>
      </c>
      <c r="AB66" s="212">
        <f t="shared" ref="AB66" si="81">IF(AA66&lt;2,5,IF(AA66="",0,IF(Y66&gt;252.7,0,10)))</f>
        <v>0</v>
      </c>
      <c r="AC66" s="212" t="str">
        <f t="shared" ref="AC66" si="82">IF(AA66="","",IF(AA66&gt;1.99,"Full","Partial"))</f>
        <v/>
      </c>
      <c r="AD66" s="237">
        <f>AB66*G66</f>
        <v>0</v>
      </c>
      <c r="AE66" s="37"/>
      <c r="AG66" s="13"/>
      <c r="AH66" s="25"/>
      <c r="AI66" s="25"/>
      <c r="AJ66" s="13"/>
    </row>
    <row r="67" spans="1:36" x14ac:dyDescent="0.25">
      <c r="A67" s="34"/>
      <c r="B67" s="247"/>
      <c r="C67" s="249"/>
      <c r="D67" s="220"/>
      <c r="E67" s="220"/>
      <c r="F67" s="218"/>
      <c r="G67" s="232"/>
      <c r="H67" s="161" t="s">
        <v>37</v>
      </c>
      <c r="I67" s="122"/>
      <c r="J67" s="162">
        <f>IF(I67="",0,((I67/$E$24)/213))</f>
        <v>0</v>
      </c>
      <c r="K67" s="122"/>
      <c r="L67" s="162">
        <f>IF(K67="",0,((K67/$E$25)/213))</f>
        <v>0</v>
      </c>
      <c r="M67" s="122"/>
      <c r="N67" s="162">
        <f>IF(M67="",0,((M67/$E$26)/213))</f>
        <v>0</v>
      </c>
      <c r="O67" s="122"/>
      <c r="P67" s="163">
        <f>IF(O67="",0,((O67/$E$27)/213))</f>
        <v>0</v>
      </c>
      <c r="Q67" s="122"/>
      <c r="R67" s="163">
        <f>IF(Q67="",0,((Q67/$E$28)/213))</f>
        <v>0</v>
      </c>
      <c r="S67" s="122"/>
      <c r="T67" s="163">
        <f>IF(S67="",0,((S67/$E$29)/213))</f>
        <v>0</v>
      </c>
      <c r="U67" s="122"/>
      <c r="V67" s="164">
        <f>IF(U67="",0,((U67/$E$30)/213))</f>
        <v>0</v>
      </c>
      <c r="W67" s="165">
        <f>IF(J67+L67+N67+P67+R67+T67+V67=0,0,(J67+L67+N67+P67+R67+T67+V67))</f>
        <v>0</v>
      </c>
      <c r="X67" s="203"/>
      <c r="Y67" s="205"/>
      <c r="Z67" s="211"/>
      <c r="AA67" s="211"/>
      <c r="AB67" s="213"/>
      <c r="AC67" s="213"/>
      <c r="AD67" s="238"/>
      <c r="AE67" s="37"/>
      <c r="AG67" s="13"/>
      <c r="AH67" s="25"/>
      <c r="AI67" s="25"/>
      <c r="AJ67" s="13"/>
    </row>
    <row r="68" spans="1:36" x14ac:dyDescent="0.25">
      <c r="A68" s="34"/>
      <c r="B68" s="246">
        <v>18</v>
      </c>
      <c r="C68" s="248"/>
      <c r="D68" s="219"/>
      <c r="E68" s="219"/>
      <c r="F68" s="217" t="e">
        <f>IF(D68="yes",$E$87,INDEX($E$87:$E$96,MATCH(E68,$C$87:$C$96,0)))</f>
        <v>#N/A</v>
      </c>
      <c r="G68" s="231"/>
      <c r="H68" s="166" t="s">
        <v>19</v>
      </c>
      <c r="I68" s="221"/>
      <c r="J68" s="222"/>
      <c r="K68" s="221"/>
      <c r="L68" s="222"/>
      <c r="M68" s="223"/>
      <c r="N68" s="224"/>
      <c r="O68" s="225"/>
      <c r="P68" s="226"/>
      <c r="Q68" s="227"/>
      <c r="R68" s="228"/>
      <c r="S68" s="221"/>
      <c r="T68" s="222"/>
      <c r="U68" s="221"/>
      <c r="V68" s="222"/>
      <c r="W68" s="160"/>
      <c r="X68" s="202">
        <f t="shared" ref="X68" si="83">I69+K69+M69+O69+Q69+S69+V69</f>
        <v>0</v>
      </c>
      <c r="Y68" s="204" t="str">
        <f t="shared" ref="Y68" si="84">IF(X68=0,"",(X68/G68))</f>
        <v/>
      </c>
      <c r="Z68" s="210" t="str">
        <f t="shared" ref="Z68" si="85">IF(W69=0,"",ROUNDUP(W69,3))</f>
        <v/>
      </c>
      <c r="AA68" s="210" t="str">
        <f t="shared" si="50"/>
        <v/>
      </c>
      <c r="AB68" s="212">
        <f t="shared" ref="AB68" si="86">IF(AA68&lt;2,5,IF(AA68="",0,IF(Y68&gt;252.7,0,10)))</f>
        <v>0</v>
      </c>
      <c r="AC68" s="212" t="str">
        <f t="shared" ref="AC68" si="87">IF(AA68="","",IF(AA68&gt;1.99,"Full","Partial"))</f>
        <v/>
      </c>
      <c r="AD68" s="237">
        <f>AB68*G68</f>
        <v>0</v>
      </c>
      <c r="AE68" s="37"/>
      <c r="AG68" s="13"/>
      <c r="AH68" s="25"/>
      <c r="AI68" s="25"/>
      <c r="AJ68" s="13"/>
    </row>
    <row r="69" spans="1:36" x14ac:dyDescent="0.25">
      <c r="A69" s="34"/>
      <c r="B69" s="247"/>
      <c r="C69" s="249"/>
      <c r="D69" s="220"/>
      <c r="E69" s="220"/>
      <c r="F69" s="218"/>
      <c r="G69" s="232"/>
      <c r="H69" s="161" t="s">
        <v>37</v>
      </c>
      <c r="I69" s="122"/>
      <c r="J69" s="162">
        <f>IF(I69="",0,((I69/$E$24)/213))</f>
        <v>0</v>
      </c>
      <c r="K69" s="122"/>
      <c r="L69" s="162">
        <f>IF(K69="",0,((K69/$E$25)/213))</f>
        <v>0</v>
      </c>
      <c r="M69" s="122"/>
      <c r="N69" s="162">
        <f>IF(M69="",0,((M69/$E$26)/213))</f>
        <v>0</v>
      </c>
      <c r="O69" s="122"/>
      <c r="P69" s="163">
        <f>IF(O69="",0,((O69/$E$27)/213))</f>
        <v>0</v>
      </c>
      <c r="Q69" s="122"/>
      <c r="R69" s="163">
        <f>IF(Q69="",0,((Q69/$E$28)/213))</f>
        <v>0</v>
      </c>
      <c r="S69" s="122"/>
      <c r="T69" s="163">
        <f>IF(S69="",0,((S69/$E$29)/213))</f>
        <v>0</v>
      </c>
      <c r="U69" s="122"/>
      <c r="V69" s="164">
        <f>IF(U69="",0,((U69/$E$30)/213))</f>
        <v>0</v>
      </c>
      <c r="W69" s="165">
        <f>IF(J69+L69+N69+P69+R69+T69+V69=0,0,(J69+L69+N69+P69+R69+T69+V69))</f>
        <v>0</v>
      </c>
      <c r="X69" s="203"/>
      <c r="Y69" s="205"/>
      <c r="Z69" s="211"/>
      <c r="AA69" s="211"/>
      <c r="AB69" s="213"/>
      <c r="AC69" s="213"/>
      <c r="AD69" s="238"/>
      <c r="AE69" s="37"/>
      <c r="AG69" s="13"/>
      <c r="AH69" s="25"/>
      <c r="AI69" s="25"/>
      <c r="AJ69" s="13"/>
    </row>
    <row r="70" spans="1:36" x14ac:dyDescent="0.25">
      <c r="A70" s="34"/>
      <c r="B70" s="246">
        <v>19</v>
      </c>
      <c r="C70" s="248"/>
      <c r="D70" s="219"/>
      <c r="E70" s="219"/>
      <c r="F70" s="217" t="e">
        <f>IF(D70="yes",$E$87,INDEX($E$87:$E$96,MATCH(E70,$C$87:$C$96,0)))</f>
        <v>#N/A</v>
      </c>
      <c r="G70" s="231"/>
      <c r="H70" s="166" t="s">
        <v>19</v>
      </c>
      <c r="I70" s="221"/>
      <c r="J70" s="222"/>
      <c r="K70" s="221"/>
      <c r="L70" s="222"/>
      <c r="M70" s="223"/>
      <c r="N70" s="224"/>
      <c r="O70" s="225"/>
      <c r="P70" s="226"/>
      <c r="Q70" s="227"/>
      <c r="R70" s="228"/>
      <c r="S70" s="221"/>
      <c r="T70" s="222"/>
      <c r="U70" s="221"/>
      <c r="V70" s="222"/>
      <c r="W70" s="160"/>
      <c r="X70" s="202">
        <f t="shared" ref="X70" si="88">I71+K71+M71+O71+Q71+S71+V71</f>
        <v>0</v>
      </c>
      <c r="Y70" s="204" t="str">
        <f t="shared" ref="Y70" si="89">IF(X70=0,"",(X70/G70))</f>
        <v/>
      </c>
      <c r="Z70" s="210" t="str">
        <f t="shared" ref="Z70" si="90">IF(W71=0,"",ROUNDUP(W71,3))</f>
        <v/>
      </c>
      <c r="AA70" s="210" t="str">
        <f t="shared" si="50"/>
        <v/>
      </c>
      <c r="AB70" s="212">
        <f t="shared" ref="AB70" si="91">IF(AA70&lt;2,5,IF(AA70="",0,IF(Y70&gt;252.7,0,10)))</f>
        <v>0</v>
      </c>
      <c r="AC70" s="212" t="str">
        <f t="shared" ref="AC70" si="92">IF(AA70="","",IF(AA70&gt;1.99,"Full","Partial"))</f>
        <v/>
      </c>
      <c r="AD70" s="237">
        <f>AB70*G70</f>
        <v>0</v>
      </c>
      <c r="AE70" s="37"/>
      <c r="AG70" s="13"/>
      <c r="AH70" s="25"/>
      <c r="AI70" s="25"/>
      <c r="AJ70" s="13"/>
    </row>
    <row r="71" spans="1:36" x14ac:dyDescent="0.25">
      <c r="A71" s="34"/>
      <c r="B71" s="247"/>
      <c r="C71" s="249"/>
      <c r="D71" s="220"/>
      <c r="E71" s="220"/>
      <c r="F71" s="218"/>
      <c r="G71" s="232"/>
      <c r="H71" s="161" t="s">
        <v>37</v>
      </c>
      <c r="I71" s="122"/>
      <c r="J71" s="162">
        <f>IF(I71="",0,((I71/$E$24)/213))</f>
        <v>0</v>
      </c>
      <c r="K71" s="122"/>
      <c r="L71" s="162">
        <f>IF(K71="",0,((K71/$E$25)/213))</f>
        <v>0</v>
      </c>
      <c r="M71" s="122"/>
      <c r="N71" s="162">
        <f>IF(M71="",0,((M71/$E$26)/213))</f>
        <v>0</v>
      </c>
      <c r="O71" s="122"/>
      <c r="P71" s="163">
        <f>IF(O71="",0,((O71/$E$27)/213))</f>
        <v>0</v>
      </c>
      <c r="Q71" s="122"/>
      <c r="R71" s="163">
        <f>IF(Q71="",0,((Q71/$E$28)/213))</f>
        <v>0</v>
      </c>
      <c r="S71" s="122"/>
      <c r="T71" s="163">
        <f>IF(S71="",0,((S71/$E$29)/213))</f>
        <v>0</v>
      </c>
      <c r="U71" s="122"/>
      <c r="V71" s="164">
        <f>IF(U71="",0,((U71/$E$30)/213))</f>
        <v>0</v>
      </c>
      <c r="W71" s="165">
        <f>IF(J71+L71+N71+P71+R71+T71+V71=0,0,(J71+L71+N71+P71+R71+T71+V71))</f>
        <v>0</v>
      </c>
      <c r="X71" s="203"/>
      <c r="Y71" s="205"/>
      <c r="Z71" s="211"/>
      <c r="AA71" s="211"/>
      <c r="AB71" s="213"/>
      <c r="AC71" s="213"/>
      <c r="AD71" s="238"/>
      <c r="AE71" s="37"/>
      <c r="AG71" s="13"/>
      <c r="AH71" s="25"/>
      <c r="AI71" s="25"/>
      <c r="AJ71" s="13"/>
    </row>
    <row r="72" spans="1:36" x14ac:dyDescent="0.25">
      <c r="A72" s="34"/>
      <c r="B72" s="246">
        <v>20</v>
      </c>
      <c r="C72" s="248"/>
      <c r="D72" s="219"/>
      <c r="E72" s="219"/>
      <c r="F72" s="217" t="e">
        <f>IF(D72="yes",$E$87,INDEX($E$87:$E$96,MATCH(E72,$C$87:$C$96,0)))</f>
        <v>#N/A</v>
      </c>
      <c r="G72" s="231"/>
      <c r="H72" s="166" t="s">
        <v>19</v>
      </c>
      <c r="I72" s="221"/>
      <c r="J72" s="222"/>
      <c r="K72" s="221"/>
      <c r="L72" s="222"/>
      <c r="M72" s="223"/>
      <c r="N72" s="224"/>
      <c r="O72" s="225"/>
      <c r="P72" s="226"/>
      <c r="Q72" s="227"/>
      <c r="R72" s="228"/>
      <c r="S72" s="221"/>
      <c r="T72" s="222"/>
      <c r="U72" s="221"/>
      <c r="V72" s="222"/>
      <c r="W72" s="160"/>
      <c r="X72" s="202">
        <f t="shared" ref="X72" si="93">I73+K73+M73+O73+Q73+S73+V73</f>
        <v>0</v>
      </c>
      <c r="Y72" s="204" t="str">
        <f t="shared" ref="Y72" si="94">IF(X72=0,"",(X72/G72))</f>
        <v/>
      </c>
      <c r="Z72" s="210" t="str">
        <f t="shared" ref="Z72" si="95">IF(W73=0,"",ROUNDUP(W73,3))</f>
        <v/>
      </c>
      <c r="AA72" s="210" t="str">
        <f t="shared" si="50"/>
        <v/>
      </c>
      <c r="AB72" s="212">
        <f t="shared" ref="AB72" si="96">IF(AA72&lt;2,5,IF(AA72="",0,IF(Y72&gt;252.7,0,10)))</f>
        <v>0</v>
      </c>
      <c r="AC72" s="212" t="str">
        <f t="shared" ref="AC72" si="97">IF(AA72="","",IF(AA72&gt;1.99,"Full","Partial"))</f>
        <v/>
      </c>
      <c r="AD72" s="237">
        <f>AB72*G72</f>
        <v>0</v>
      </c>
      <c r="AE72" s="37"/>
      <c r="AG72" s="13"/>
      <c r="AH72" s="25"/>
      <c r="AI72" s="25"/>
      <c r="AJ72" s="13"/>
    </row>
    <row r="73" spans="1:36" x14ac:dyDescent="0.25">
      <c r="A73" s="34"/>
      <c r="B73" s="247"/>
      <c r="C73" s="249"/>
      <c r="D73" s="220"/>
      <c r="E73" s="220"/>
      <c r="F73" s="218"/>
      <c r="G73" s="232"/>
      <c r="H73" s="161" t="s">
        <v>37</v>
      </c>
      <c r="I73" s="122"/>
      <c r="J73" s="162">
        <f>IF(I73="",0,((I73/$E$24)/213))</f>
        <v>0</v>
      </c>
      <c r="K73" s="122"/>
      <c r="L73" s="162">
        <f>IF(K73="",0,((K73/$E$25)/213))</f>
        <v>0</v>
      </c>
      <c r="M73" s="122"/>
      <c r="N73" s="162">
        <f>IF(M73="",0,((M73/$E$26)/213))</f>
        <v>0</v>
      </c>
      <c r="O73" s="122"/>
      <c r="P73" s="163">
        <f>IF(O73="",0,((O73/$E$27)/213))</f>
        <v>0</v>
      </c>
      <c r="Q73" s="122"/>
      <c r="R73" s="163">
        <f>IF(Q73="",0,((Q73/$E$28)/213))</f>
        <v>0</v>
      </c>
      <c r="S73" s="122"/>
      <c r="T73" s="163">
        <f>IF(S73="",0,((S73/$E$29)/213))</f>
        <v>0</v>
      </c>
      <c r="U73" s="122"/>
      <c r="V73" s="164">
        <f>IF(U73="",0,((U73/$E$30)/213))</f>
        <v>0</v>
      </c>
      <c r="W73" s="165">
        <f>IF(J73+L73+N73+P73+R73+T73+V73=0,0,(J73+L73+N73+P73+R73+T73+V73))</f>
        <v>0</v>
      </c>
      <c r="X73" s="203"/>
      <c r="Y73" s="205"/>
      <c r="Z73" s="211"/>
      <c r="AA73" s="211"/>
      <c r="AB73" s="213"/>
      <c r="AC73" s="213"/>
      <c r="AD73" s="238"/>
      <c r="AE73" s="37"/>
      <c r="AG73" s="13"/>
      <c r="AH73" s="25"/>
      <c r="AI73" s="25"/>
      <c r="AJ73" s="13"/>
    </row>
    <row r="74" spans="1:36" x14ac:dyDescent="0.25">
      <c r="A74" s="34"/>
      <c r="B74" s="104"/>
      <c r="C74" s="168"/>
      <c r="D74" s="168"/>
      <c r="E74" s="168"/>
      <c r="F74" s="168"/>
      <c r="G74" s="169"/>
      <c r="H74" s="170"/>
      <c r="I74" s="171"/>
      <c r="J74" s="172"/>
      <c r="K74" s="171"/>
      <c r="L74" s="172"/>
      <c r="M74" s="171"/>
      <c r="N74" s="172"/>
      <c r="O74" s="172"/>
      <c r="P74" s="172"/>
      <c r="Q74" s="172"/>
      <c r="R74" s="173"/>
      <c r="S74" s="171"/>
      <c r="T74" s="172"/>
      <c r="U74" s="171"/>
      <c r="V74" s="172"/>
      <c r="W74" s="172"/>
      <c r="X74" s="172"/>
      <c r="Y74" s="172"/>
      <c r="Z74" s="174"/>
      <c r="AA74" s="174" t="s">
        <v>24</v>
      </c>
      <c r="AB74" s="256" t="e">
        <f>SUM(AD36:AD73)</f>
        <v>#VALUE!</v>
      </c>
      <c r="AC74" s="257"/>
      <c r="AD74" s="258"/>
      <c r="AE74" s="37"/>
      <c r="AG74" s="13"/>
      <c r="AH74" s="25"/>
      <c r="AI74" s="25"/>
      <c r="AJ74" s="13"/>
    </row>
    <row r="75" spans="1:36" x14ac:dyDescent="0.25">
      <c r="A75" s="34"/>
      <c r="B75" s="105"/>
      <c r="C75" s="106"/>
      <c r="D75" s="106"/>
      <c r="E75" s="106"/>
      <c r="F75" s="106"/>
      <c r="G75" s="77"/>
      <c r="H75" s="106"/>
      <c r="I75" s="106"/>
      <c r="J75" s="106"/>
      <c r="K75" s="106"/>
      <c r="L75" s="106"/>
      <c r="M75" s="106"/>
      <c r="N75" s="106"/>
      <c r="O75" s="106"/>
      <c r="P75" s="106"/>
      <c r="Q75" s="106"/>
      <c r="R75" s="134"/>
      <c r="S75" s="106"/>
      <c r="T75" s="106"/>
      <c r="U75" s="106"/>
      <c r="V75" s="106"/>
      <c r="W75" s="106"/>
      <c r="X75" s="106"/>
      <c r="Y75" s="106"/>
      <c r="Z75" s="142"/>
      <c r="AA75" s="142" t="s">
        <v>98</v>
      </c>
      <c r="AB75" s="114">
        <f>COUNTIF(AC36:AC73,"Partial")</f>
        <v>0</v>
      </c>
      <c r="AC75" s="115"/>
      <c r="AD75" s="175">
        <f ca="1">SUMIF(AC36:AC73,"Partial",AD36:AD71)</f>
        <v>0</v>
      </c>
      <c r="AE75" s="37"/>
    </row>
    <row r="76" spans="1:36" x14ac:dyDescent="0.25">
      <c r="A76" s="34"/>
      <c r="B76" s="107"/>
      <c r="C76" s="108"/>
      <c r="D76" s="108"/>
      <c r="E76" s="108"/>
      <c r="F76" s="108"/>
      <c r="G76" s="109"/>
      <c r="H76" s="108"/>
      <c r="I76" s="108"/>
      <c r="J76" s="108"/>
      <c r="K76" s="108"/>
      <c r="L76" s="108"/>
      <c r="M76" s="108"/>
      <c r="N76" s="108"/>
      <c r="O76" s="108"/>
      <c r="P76" s="108"/>
      <c r="Q76" s="108"/>
      <c r="R76" s="135"/>
      <c r="S76" s="108"/>
      <c r="T76" s="108"/>
      <c r="U76" s="108"/>
      <c r="V76" s="108"/>
      <c r="W76" s="108"/>
      <c r="X76" s="108"/>
      <c r="Y76" s="108"/>
      <c r="Z76" s="143"/>
      <c r="AA76" s="143" t="s">
        <v>99</v>
      </c>
      <c r="AB76" s="114">
        <f>COUNTIF(AC36:AC73,"Full")</f>
        <v>0</v>
      </c>
      <c r="AC76" s="115"/>
      <c r="AD76" s="175">
        <f>SUMIF(AC36:AC73,"Full",AD36:AD73)</f>
        <v>0</v>
      </c>
      <c r="AE76" s="37"/>
    </row>
    <row r="77" spans="1:36" ht="17.25" customHeight="1" x14ac:dyDescent="0.25">
      <c r="A77" s="34"/>
      <c r="B77" s="35"/>
      <c r="C77" s="35"/>
      <c r="D77" s="35"/>
      <c r="E77" s="35"/>
      <c r="F77" s="35"/>
      <c r="G77" s="55"/>
      <c r="H77" s="35"/>
      <c r="I77" s="35"/>
      <c r="J77" s="35"/>
      <c r="K77" s="35"/>
      <c r="L77" s="35"/>
      <c r="M77" s="35"/>
      <c r="N77" s="35"/>
      <c r="O77" s="35"/>
      <c r="P77" s="35"/>
      <c r="Q77" s="35"/>
      <c r="R77" s="125"/>
      <c r="S77" s="35"/>
      <c r="T77" s="35"/>
      <c r="U77" s="35"/>
      <c r="V77" s="35"/>
      <c r="W77" s="35"/>
      <c r="X77" s="35"/>
      <c r="Y77" s="35"/>
      <c r="Z77" s="35"/>
      <c r="AA77" s="35"/>
      <c r="AB77" s="59"/>
      <c r="AC77" s="116"/>
      <c r="AD77" s="108"/>
      <c r="AE77" s="37"/>
    </row>
    <row r="78" spans="1:36" ht="7.5" customHeight="1" x14ac:dyDescent="0.25">
      <c r="A78" s="34"/>
      <c r="B78" s="38"/>
      <c r="C78" s="53"/>
      <c r="D78" s="53"/>
      <c r="E78" s="53"/>
      <c r="F78" s="53"/>
      <c r="G78" s="68"/>
      <c r="H78" s="53"/>
      <c r="I78" s="53"/>
      <c r="J78" s="53"/>
      <c r="K78" s="53"/>
      <c r="L78" s="53"/>
      <c r="M78" s="53"/>
      <c r="N78" s="53"/>
      <c r="O78" s="53"/>
      <c r="P78" s="53"/>
      <c r="Q78" s="53"/>
      <c r="R78" s="131"/>
      <c r="S78" s="53"/>
      <c r="T78" s="53"/>
      <c r="U78" s="53"/>
      <c r="V78" s="53"/>
      <c r="W78" s="53"/>
      <c r="X78" s="53"/>
      <c r="Y78" s="53"/>
      <c r="Z78" s="53"/>
      <c r="AA78" s="53"/>
      <c r="AB78" s="60"/>
      <c r="AC78" s="59"/>
      <c r="AD78" s="100"/>
      <c r="AE78" s="37"/>
    </row>
    <row r="79" spans="1:36" x14ac:dyDescent="0.25">
      <c r="A79" s="34"/>
      <c r="B79" s="61"/>
      <c r="C79" s="62" t="s">
        <v>6</v>
      </c>
      <c r="D79" s="62"/>
      <c r="E79" s="62"/>
      <c r="F79" s="62"/>
      <c r="G79" s="77"/>
      <c r="H79" s="62"/>
      <c r="I79" s="35"/>
      <c r="J79" s="35"/>
      <c r="K79" s="35"/>
      <c r="L79" s="35"/>
      <c r="M79" s="35"/>
      <c r="N79" s="35"/>
      <c r="O79" s="35"/>
      <c r="P79" s="35"/>
      <c r="Q79" s="35"/>
      <c r="R79" s="125"/>
      <c r="S79" s="35"/>
      <c r="T79" s="35"/>
      <c r="U79" s="35"/>
      <c r="V79" s="35"/>
      <c r="W79" s="35"/>
      <c r="X79" s="35"/>
      <c r="Y79" s="35"/>
      <c r="Z79" s="35"/>
      <c r="AA79" s="35"/>
      <c r="AB79" s="59"/>
      <c r="AC79" s="59"/>
      <c r="AD79" s="101"/>
      <c r="AE79" s="37"/>
    </row>
    <row r="80" spans="1:36" ht="15" customHeight="1" x14ac:dyDescent="0.25">
      <c r="A80" s="34"/>
      <c r="B80" s="40"/>
      <c r="C80" s="110" t="s">
        <v>97</v>
      </c>
      <c r="D80" s="110"/>
      <c r="E80" s="110"/>
      <c r="F80" s="110"/>
      <c r="G80" s="55"/>
      <c r="H80" s="45"/>
      <c r="I80" s="43"/>
      <c r="J80" s="43"/>
      <c r="K80" s="43"/>
      <c r="L80" s="43"/>
      <c r="M80" s="43"/>
      <c r="N80" s="43"/>
      <c r="O80" s="43"/>
      <c r="P80" s="43"/>
      <c r="Q80" s="43"/>
      <c r="R80" s="128"/>
      <c r="S80" s="193"/>
      <c r="T80" s="43"/>
      <c r="U80" s="43"/>
      <c r="V80" s="43"/>
      <c r="W80" s="43"/>
      <c r="X80" s="43"/>
      <c r="Y80" s="43"/>
      <c r="Z80" s="43"/>
      <c r="AA80" s="43"/>
      <c r="AB80" s="35"/>
      <c r="AC80" s="72"/>
      <c r="AD80" s="86"/>
      <c r="AE80" s="37"/>
      <c r="AG80" s="8"/>
    </row>
    <row r="81" spans="1:31" x14ac:dyDescent="0.25">
      <c r="A81" s="34"/>
      <c r="B81" s="40"/>
      <c r="C81" s="89" t="s">
        <v>25</v>
      </c>
      <c r="D81" s="89"/>
      <c r="E81" s="259"/>
      <c r="F81" s="259"/>
      <c r="G81" s="259"/>
      <c r="H81" s="259"/>
      <c r="I81" s="43"/>
      <c r="J81" s="43"/>
      <c r="K81" s="43"/>
      <c r="L81" s="43"/>
      <c r="M81" s="43"/>
      <c r="N81" s="43"/>
      <c r="O81" s="43"/>
      <c r="P81" s="43"/>
      <c r="Q81" s="43"/>
      <c r="R81" s="128"/>
      <c r="S81" s="43"/>
      <c r="T81" s="43"/>
      <c r="U81" s="43"/>
      <c r="V81" s="176"/>
      <c r="W81" s="177"/>
      <c r="X81" s="177"/>
      <c r="Y81" s="176"/>
      <c r="Z81" s="43"/>
      <c r="AA81" s="43"/>
      <c r="AB81" s="35"/>
      <c r="AC81" s="35"/>
      <c r="AD81" s="86"/>
      <c r="AE81" s="37"/>
    </row>
    <row r="82" spans="1:31" x14ac:dyDescent="0.25">
      <c r="A82" s="34"/>
      <c r="B82" s="40"/>
      <c r="C82" s="45" t="s">
        <v>3</v>
      </c>
      <c r="D82" s="45"/>
      <c r="E82" s="260"/>
      <c r="F82" s="260"/>
      <c r="G82" s="260"/>
      <c r="H82" s="260"/>
      <c r="I82" s="43"/>
      <c r="J82" s="43"/>
      <c r="K82" s="43"/>
      <c r="L82" s="43"/>
      <c r="M82" s="43"/>
      <c r="N82" s="43"/>
      <c r="O82" s="43"/>
      <c r="P82" s="43"/>
      <c r="Q82" s="43"/>
      <c r="R82" s="128"/>
      <c r="S82" s="43"/>
      <c r="T82" s="43"/>
      <c r="U82" s="43"/>
      <c r="V82" s="176"/>
      <c r="W82" s="177"/>
      <c r="X82" s="177"/>
      <c r="Y82" s="176"/>
      <c r="Z82" s="43"/>
      <c r="AA82" s="43"/>
      <c r="AB82" s="35"/>
      <c r="AC82" s="35"/>
      <c r="AD82" s="86"/>
      <c r="AE82" s="37"/>
    </row>
    <row r="83" spans="1:31" x14ac:dyDescent="0.25">
      <c r="A83" s="34"/>
      <c r="B83" s="40"/>
      <c r="C83" s="45" t="s">
        <v>4</v>
      </c>
      <c r="D83" s="45"/>
      <c r="E83" s="260"/>
      <c r="F83" s="260"/>
      <c r="G83" s="260"/>
      <c r="H83" s="260"/>
      <c r="I83" s="43"/>
      <c r="J83" s="43"/>
      <c r="K83" s="43"/>
      <c r="L83" s="43"/>
      <c r="M83" s="43"/>
      <c r="N83" s="43"/>
      <c r="O83" s="43"/>
      <c r="P83" s="43"/>
      <c r="Q83" s="43"/>
      <c r="R83" s="128"/>
      <c r="S83" s="43"/>
      <c r="T83" s="43"/>
      <c r="U83" s="43"/>
      <c r="V83" s="176"/>
      <c r="W83" s="177"/>
      <c r="X83" s="177"/>
      <c r="Y83" s="176"/>
      <c r="Z83" s="43"/>
      <c r="AA83" s="43"/>
      <c r="AB83" s="35"/>
      <c r="AC83" s="35"/>
      <c r="AD83" s="86"/>
      <c r="AE83" s="37"/>
    </row>
    <row r="84" spans="1:31" ht="7.5" customHeight="1" x14ac:dyDescent="0.25">
      <c r="A84" s="34"/>
      <c r="B84" s="47"/>
      <c r="C84" s="50"/>
      <c r="D84" s="50"/>
      <c r="E84" s="50"/>
      <c r="F84" s="50"/>
      <c r="G84" s="76"/>
      <c r="H84" s="50"/>
      <c r="I84" s="50"/>
      <c r="J84" s="50"/>
      <c r="K84" s="50"/>
      <c r="L84" s="50"/>
      <c r="M84" s="50"/>
      <c r="N84" s="50"/>
      <c r="O84" s="50"/>
      <c r="P84" s="50"/>
      <c r="Q84" s="50"/>
      <c r="R84" s="130"/>
      <c r="S84" s="50"/>
      <c r="T84" s="50"/>
      <c r="U84" s="50"/>
      <c r="V84" s="50"/>
      <c r="W84" s="50"/>
      <c r="X84" s="50"/>
      <c r="Y84" s="50"/>
      <c r="Z84" s="50"/>
      <c r="AA84" s="50"/>
      <c r="AB84" s="50"/>
      <c r="AC84" s="35"/>
      <c r="AD84" s="102"/>
      <c r="AE84" s="37"/>
    </row>
    <row r="85" spans="1:31" hidden="1" x14ac:dyDescent="0.25">
      <c r="A85" s="34"/>
      <c r="B85" s="35"/>
      <c r="C85" s="178" t="s">
        <v>45</v>
      </c>
      <c r="D85" s="179"/>
      <c r="E85" s="180"/>
      <c r="F85" s="35"/>
      <c r="G85" s="55"/>
      <c r="H85" s="35"/>
      <c r="I85" s="35"/>
      <c r="J85" s="35"/>
      <c r="K85" s="35"/>
      <c r="L85" s="35"/>
      <c r="M85" s="35"/>
      <c r="N85" s="35"/>
      <c r="O85" s="35"/>
      <c r="P85" s="35"/>
      <c r="Q85" s="35"/>
      <c r="R85" s="125"/>
      <c r="S85" s="35"/>
      <c r="T85" s="35"/>
      <c r="U85" s="35"/>
      <c r="V85" s="35"/>
      <c r="W85" s="35"/>
      <c r="X85" s="35"/>
      <c r="Y85" s="35"/>
      <c r="Z85" s="35"/>
      <c r="AA85" s="35"/>
      <c r="AB85" s="35"/>
      <c r="AC85" s="35"/>
      <c r="AD85" s="35"/>
      <c r="AE85" s="37"/>
    </row>
    <row r="86" spans="1:31" hidden="1" x14ac:dyDescent="0.25">
      <c r="A86" s="34"/>
      <c r="B86" s="35"/>
      <c r="C86" s="181" t="s">
        <v>46</v>
      </c>
      <c r="D86" s="182" t="s">
        <v>47</v>
      </c>
      <c r="E86" s="183" t="s">
        <v>48</v>
      </c>
      <c r="F86" s="35"/>
      <c r="G86" s="55"/>
      <c r="H86" s="35"/>
      <c r="I86" s="35"/>
      <c r="J86" s="35"/>
      <c r="K86" s="35"/>
      <c r="L86" s="35"/>
      <c r="M86" s="35"/>
      <c r="N86" s="35"/>
      <c r="O86" s="35"/>
      <c r="P86" s="35"/>
      <c r="Q86" s="35"/>
      <c r="R86" s="125"/>
      <c r="S86" s="35"/>
      <c r="T86" s="35"/>
      <c r="U86" s="35"/>
      <c r="V86" s="35"/>
      <c r="W86" s="35"/>
      <c r="X86" s="35"/>
      <c r="Y86" s="35"/>
      <c r="Z86" s="35"/>
      <c r="AA86" s="35"/>
      <c r="AB86" s="35"/>
      <c r="AC86" s="35"/>
      <c r="AD86" s="35"/>
      <c r="AE86" s="37"/>
    </row>
    <row r="87" spans="1:31" hidden="1" x14ac:dyDescent="0.25">
      <c r="A87" s="34"/>
      <c r="B87" s="35"/>
      <c r="C87" s="184" t="s">
        <v>41</v>
      </c>
      <c r="D87" s="185">
        <v>10</v>
      </c>
      <c r="E87" s="186">
        <f>1/(D87/12)</f>
        <v>1.2</v>
      </c>
      <c r="F87" s="35"/>
      <c r="G87" s="55"/>
      <c r="H87" s="35"/>
      <c r="I87" s="35"/>
      <c r="J87" s="35"/>
      <c r="K87" s="35"/>
      <c r="L87" s="35"/>
      <c r="M87" s="35"/>
      <c r="N87" s="35"/>
      <c r="O87" s="35"/>
      <c r="P87" s="35"/>
      <c r="Q87" s="35"/>
      <c r="R87" s="125"/>
      <c r="S87" s="35"/>
      <c r="T87" s="35"/>
      <c r="U87" s="35"/>
      <c r="V87" s="35"/>
      <c r="W87" s="35"/>
      <c r="X87" s="35"/>
      <c r="Y87" s="35"/>
      <c r="Z87" s="35"/>
      <c r="AA87" s="35"/>
      <c r="AB87" s="35"/>
      <c r="AC87" s="35"/>
      <c r="AD87" s="35"/>
      <c r="AE87" s="37"/>
    </row>
    <row r="88" spans="1:31" hidden="1" x14ac:dyDescent="0.25">
      <c r="A88" s="34"/>
      <c r="B88" s="35"/>
      <c r="C88" s="184" t="s">
        <v>49</v>
      </c>
      <c r="D88" s="185">
        <v>9</v>
      </c>
      <c r="E88" s="186">
        <f t="shared" ref="E88:E96" si="98">1/(D88/12)</f>
        <v>1.3333333333333333</v>
      </c>
      <c r="F88" s="35"/>
      <c r="G88" s="55"/>
      <c r="H88" s="35"/>
      <c r="I88" s="35"/>
      <c r="J88" s="35"/>
      <c r="K88" s="35"/>
      <c r="L88" s="35"/>
      <c r="M88" s="35"/>
      <c r="N88" s="35"/>
      <c r="O88" s="35"/>
      <c r="P88" s="35"/>
      <c r="Q88" s="35"/>
      <c r="R88" s="125"/>
      <c r="S88" s="35"/>
      <c r="T88" s="35"/>
      <c r="U88" s="35"/>
      <c r="V88" s="35"/>
      <c r="W88" s="35"/>
      <c r="X88" s="35"/>
      <c r="Y88" s="35"/>
      <c r="Z88" s="35"/>
      <c r="AA88" s="35"/>
      <c r="AB88" s="35"/>
      <c r="AC88" s="35"/>
      <c r="AD88" s="35"/>
      <c r="AE88" s="37"/>
    </row>
    <row r="89" spans="1:31" hidden="1" x14ac:dyDescent="0.25">
      <c r="A89" s="34"/>
      <c r="B89" s="35"/>
      <c r="C89" s="184" t="s">
        <v>50</v>
      </c>
      <c r="D89" s="185">
        <v>8</v>
      </c>
      <c r="E89" s="186">
        <f t="shared" si="98"/>
        <v>1.5</v>
      </c>
      <c r="F89" s="35"/>
      <c r="G89" s="55"/>
      <c r="H89" s="35"/>
      <c r="I89" s="35"/>
      <c r="J89" s="35"/>
      <c r="K89" s="35"/>
      <c r="L89" s="35"/>
      <c r="M89" s="35"/>
      <c r="N89" s="35"/>
      <c r="O89" s="35"/>
      <c r="P89" s="35"/>
      <c r="Q89" s="35"/>
      <c r="R89" s="125"/>
      <c r="S89" s="35"/>
      <c r="T89" s="35"/>
      <c r="U89" s="35"/>
      <c r="V89" s="35"/>
      <c r="W89" s="35"/>
      <c r="X89" s="35"/>
      <c r="Y89" s="35"/>
      <c r="Z89" s="35"/>
      <c r="AA89" s="35"/>
      <c r="AB89" s="35"/>
      <c r="AC89" s="35"/>
      <c r="AD89" s="35"/>
      <c r="AE89" s="37"/>
    </row>
    <row r="90" spans="1:31" hidden="1" x14ac:dyDescent="0.25">
      <c r="A90" s="34"/>
      <c r="B90" s="35"/>
      <c r="C90" s="184" t="s">
        <v>42</v>
      </c>
      <c r="D90" s="185">
        <v>7</v>
      </c>
      <c r="E90" s="186">
        <f t="shared" si="98"/>
        <v>1.7142857142857142</v>
      </c>
      <c r="F90" s="35"/>
      <c r="G90" s="55"/>
      <c r="H90" s="35"/>
      <c r="I90" s="35"/>
      <c r="J90" s="35"/>
      <c r="K90" s="35"/>
      <c r="L90" s="35"/>
      <c r="M90" s="35"/>
      <c r="N90" s="35"/>
      <c r="O90" s="35"/>
      <c r="P90" s="35"/>
      <c r="Q90" s="35"/>
      <c r="R90" s="125"/>
      <c r="S90" s="35"/>
      <c r="T90" s="35"/>
      <c r="U90" s="35"/>
      <c r="V90" s="35"/>
      <c r="W90" s="35"/>
      <c r="X90" s="35"/>
      <c r="Y90" s="35"/>
      <c r="Z90" s="35"/>
      <c r="AA90" s="35"/>
      <c r="AB90" s="35"/>
      <c r="AC90" s="35"/>
      <c r="AD90" s="35"/>
      <c r="AE90" s="37"/>
    </row>
    <row r="91" spans="1:31" hidden="1" x14ac:dyDescent="0.25">
      <c r="A91" s="34"/>
      <c r="B91" s="35"/>
      <c r="C91" s="184" t="s">
        <v>51</v>
      </c>
      <c r="D91" s="185">
        <v>6</v>
      </c>
      <c r="E91" s="186">
        <f t="shared" si="98"/>
        <v>2</v>
      </c>
      <c r="F91" s="35"/>
      <c r="G91" s="55"/>
      <c r="H91" s="35"/>
      <c r="I91" s="35"/>
      <c r="J91" s="35"/>
      <c r="K91" s="35"/>
      <c r="L91" s="35"/>
      <c r="M91" s="35"/>
      <c r="N91" s="35"/>
      <c r="O91" s="35"/>
      <c r="P91" s="35"/>
      <c r="Q91" s="35"/>
      <c r="R91" s="125"/>
      <c r="S91" s="35"/>
      <c r="T91" s="35"/>
      <c r="U91" s="35"/>
      <c r="V91" s="35"/>
      <c r="W91" s="35"/>
      <c r="X91" s="35"/>
      <c r="Y91" s="35"/>
      <c r="Z91" s="35"/>
      <c r="AA91" s="35"/>
      <c r="AB91" s="35"/>
      <c r="AC91" s="35"/>
      <c r="AD91" s="35"/>
      <c r="AE91" s="37"/>
    </row>
    <row r="92" spans="1:31" hidden="1" x14ac:dyDescent="0.25">
      <c r="A92" s="34"/>
      <c r="B92" s="35"/>
      <c r="C92" s="184" t="s">
        <v>52</v>
      </c>
      <c r="D92" s="185">
        <v>5</v>
      </c>
      <c r="E92" s="186">
        <f t="shared" si="98"/>
        <v>2.4</v>
      </c>
      <c r="F92" s="35"/>
      <c r="G92" s="55"/>
      <c r="H92" s="35"/>
      <c r="I92" s="35"/>
      <c r="J92" s="35"/>
      <c r="K92" s="35"/>
      <c r="L92" s="35"/>
      <c r="M92" s="35"/>
      <c r="N92" s="35"/>
      <c r="O92" s="35"/>
      <c r="P92" s="35"/>
      <c r="Q92" s="35"/>
      <c r="R92" s="125"/>
      <c r="S92" s="35"/>
      <c r="T92" s="35"/>
      <c r="U92" s="35"/>
      <c r="V92" s="35"/>
      <c r="W92" s="35"/>
      <c r="X92" s="35"/>
      <c r="Y92" s="35"/>
      <c r="Z92" s="35"/>
      <c r="AA92" s="35"/>
      <c r="AB92" s="35"/>
      <c r="AC92" s="35"/>
      <c r="AD92" s="35"/>
      <c r="AE92" s="37"/>
    </row>
    <row r="93" spans="1:31" hidden="1" x14ac:dyDescent="0.25">
      <c r="A93" s="34"/>
      <c r="B93" s="35"/>
      <c r="C93" s="184" t="s">
        <v>53</v>
      </c>
      <c r="D93" s="185">
        <v>4</v>
      </c>
      <c r="E93" s="186">
        <f t="shared" si="98"/>
        <v>3</v>
      </c>
      <c r="F93" s="35"/>
      <c r="G93" s="55"/>
      <c r="H93" s="35"/>
      <c r="I93" s="35"/>
      <c r="J93" s="35"/>
      <c r="K93" s="35"/>
      <c r="L93" s="35"/>
      <c r="M93" s="35"/>
      <c r="N93" s="35"/>
      <c r="O93" s="35"/>
      <c r="P93" s="35"/>
      <c r="Q93" s="35"/>
      <c r="R93" s="125"/>
      <c r="S93" s="35"/>
      <c r="T93" s="35"/>
      <c r="U93" s="35"/>
      <c r="V93" s="35"/>
      <c r="W93" s="35"/>
      <c r="X93" s="35"/>
      <c r="Y93" s="35"/>
      <c r="Z93" s="35"/>
      <c r="AA93" s="35"/>
      <c r="AB93" s="35"/>
      <c r="AC93" s="35"/>
      <c r="AD93" s="35"/>
      <c r="AE93" s="37"/>
    </row>
    <row r="94" spans="1:31" hidden="1" x14ac:dyDescent="0.25">
      <c r="A94" s="34"/>
      <c r="B94" s="35"/>
      <c r="C94" s="184" t="s">
        <v>54</v>
      </c>
      <c r="D94" s="185">
        <v>3</v>
      </c>
      <c r="E94" s="186">
        <f t="shared" si="98"/>
        <v>4</v>
      </c>
      <c r="F94" s="35"/>
      <c r="G94" s="55"/>
      <c r="H94" s="35"/>
      <c r="I94" s="35"/>
      <c r="J94" s="35"/>
      <c r="K94" s="35"/>
      <c r="L94" s="35"/>
      <c r="M94" s="35"/>
      <c r="N94" s="35"/>
      <c r="O94" s="35"/>
      <c r="P94" s="35"/>
      <c r="Q94" s="35"/>
      <c r="R94" s="125"/>
      <c r="S94" s="35"/>
      <c r="T94" s="35"/>
      <c r="U94" s="35"/>
      <c r="V94" s="35"/>
      <c r="W94" s="35"/>
      <c r="X94" s="35"/>
      <c r="Y94" s="35"/>
      <c r="Z94" s="35"/>
      <c r="AA94" s="35"/>
      <c r="AB94" s="35"/>
      <c r="AC94" s="35"/>
      <c r="AD94" s="35"/>
      <c r="AE94" s="37"/>
    </row>
    <row r="95" spans="1:31" hidden="1" x14ac:dyDescent="0.25">
      <c r="A95" s="34"/>
      <c r="B95" s="35"/>
      <c r="C95" s="184" t="s">
        <v>55</v>
      </c>
      <c r="D95" s="185">
        <v>2</v>
      </c>
      <c r="E95" s="186">
        <f t="shared" si="98"/>
        <v>6</v>
      </c>
      <c r="F95" s="35"/>
      <c r="G95" s="55"/>
      <c r="H95" s="35"/>
      <c r="I95" s="35"/>
      <c r="J95" s="35"/>
      <c r="K95" s="35"/>
      <c r="L95" s="35"/>
      <c r="M95" s="35"/>
      <c r="N95" s="35"/>
      <c r="O95" s="35"/>
      <c r="P95" s="35"/>
      <c r="Q95" s="35"/>
      <c r="R95" s="125"/>
      <c r="S95" s="35"/>
      <c r="T95" s="35"/>
      <c r="U95" s="35"/>
      <c r="V95" s="35"/>
      <c r="W95" s="35"/>
      <c r="X95" s="35"/>
      <c r="Y95" s="35"/>
      <c r="Z95" s="35"/>
      <c r="AA95" s="35"/>
      <c r="AB95" s="35"/>
      <c r="AC95" s="35"/>
      <c r="AD95" s="35"/>
      <c r="AE95" s="37"/>
    </row>
    <row r="96" spans="1:31" hidden="1" x14ac:dyDescent="0.25">
      <c r="A96" s="34"/>
      <c r="B96" s="35"/>
      <c r="C96" s="187" t="s">
        <v>56</v>
      </c>
      <c r="D96" s="188">
        <v>1</v>
      </c>
      <c r="E96" s="189">
        <f t="shared" si="98"/>
        <v>12</v>
      </c>
      <c r="F96" s="35"/>
      <c r="G96" s="55"/>
      <c r="H96" s="35"/>
      <c r="I96" s="35"/>
      <c r="J96" s="35"/>
      <c r="K96" s="35"/>
      <c r="L96" s="35"/>
      <c r="M96" s="35"/>
      <c r="N96" s="35"/>
      <c r="O96" s="35"/>
      <c r="P96" s="35"/>
      <c r="Q96" s="35"/>
      <c r="R96" s="125"/>
      <c r="S96" s="35"/>
      <c r="T96" s="35"/>
      <c r="U96" s="35"/>
      <c r="V96" s="35"/>
      <c r="W96" s="35"/>
      <c r="X96" s="35"/>
      <c r="Y96" s="35"/>
      <c r="Z96" s="35"/>
      <c r="AA96" s="35"/>
      <c r="AB96" s="35"/>
      <c r="AC96" s="35"/>
      <c r="AD96" s="35"/>
      <c r="AE96" s="37"/>
    </row>
    <row r="97" spans="1:31" hidden="1" x14ac:dyDescent="0.25">
      <c r="A97" s="34"/>
      <c r="B97" s="35"/>
      <c r="C97" s="35"/>
      <c r="D97" s="35"/>
      <c r="E97" s="35"/>
      <c r="F97" s="35"/>
      <c r="G97" s="55"/>
      <c r="H97" s="35"/>
      <c r="I97" s="35"/>
      <c r="J97" s="35"/>
      <c r="K97" s="35"/>
      <c r="L97" s="35"/>
      <c r="M97" s="35"/>
      <c r="N97" s="35"/>
      <c r="O97" s="35"/>
      <c r="P97" s="35"/>
      <c r="Q97" s="35"/>
      <c r="R97" s="125"/>
      <c r="S97" s="35"/>
      <c r="T97" s="35"/>
      <c r="U97" s="35"/>
      <c r="V97" s="35"/>
      <c r="W97" s="35"/>
      <c r="X97" s="35"/>
      <c r="Y97" s="35"/>
      <c r="Z97" s="35"/>
      <c r="AA97" s="35"/>
      <c r="AB97" s="35"/>
      <c r="AC97" s="35"/>
      <c r="AD97" s="35"/>
      <c r="AE97" s="37"/>
    </row>
    <row r="98" spans="1:31" ht="16.5" customHeight="1" x14ac:dyDescent="0.25">
      <c r="A98" s="34"/>
      <c r="B98" s="35"/>
      <c r="C98" s="35"/>
      <c r="D98" s="35"/>
      <c r="E98" s="35"/>
      <c r="F98" s="35"/>
      <c r="G98" s="55"/>
      <c r="H98" s="35"/>
      <c r="I98" s="35"/>
      <c r="J98" s="35"/>
      <c r="K98" s="35"/>
      <c r="L98" s="35"/>
      <c r="M98" s="35"/>
      <c r="N98" s="35"/>
      <c r="O98" s="35"/>
      <c r="P98" s="35"/>
      <c r="Q98" s="35"/>
      <c r="R98" s="125"/>
      <c r="S98" s="35"/>
      <c r="T98" s="35"/>
      <c r="U98" s="35"/>
      <c r="V98" s="35"/>
      <c r="W98" s="35"/>
      <c r="X98" s="35"/>
      <c r="Y98" s="35"/>
      <c r="Z98" s="35"/>
      <c r="AA98" s="35"/>
      <c r="AB98" s="35"/>
      <c r="AC98" s="35"/>
      <c r="AD98" s="35"/>
      <c r="AE98" s="37"/>
    </row>
    <row r="99" spans="1:31" x14ac:dyDescent="0.25">
      <c r="A99" s="34"/>
      <c r="B99" s="90" t="s">
        <v>26</v>
      </c>
      <c r="C99" s="91"/>
      <c r="D99" s="91"/>
      <c r="E99" s="91"/>
      <c r="F99" s="91"/>
      <c r="G99" s="91"/>
      <c r="H99" s="91"/>
      <c r="I99" s="91"/>
      <c r="J99" s="91"/>
      <c r="K99" s="91"/>
      <c r="L99" s="91"/>
      <c r="M99" s="91"/>
      <c r="N99" s="91"/>
      <c r="O99" s="91"/>
      <c r="P99" s="91"/>
      <c r="Q99" s="91"/>
      <c r="R99" s="136"/>
      <c r="S99" s="91"/>
      <c r="T99" s="91"/>
      <c r="U99" s="91"/>
      <c r="V99" s="91"/>
      <c r="W99" s="91"/>
      <c r="X99" s="91"/>
      <c r="Y99" s="91"/>
      <c r="Z99" s="91"/>
      <c r="AA99" s="91"/>
      <c r="AB99" s="91"/>
      <c r="AC99" s="91"/>
      <c r="AD99" s="98"/>
      <c r="AE99" s="37"/>
    </row>
    <row r="100" spans="1:31" x14ac:dyDescent="0.25">
      <c r="A100" s="34"/>
      <c r="B100" s="92"/>
      <c r="C100" s="93" t="s">
        <v>27</v>
      </c>
      <c r="D100" s="93"/>
      <c r="E100" s="93"/>
      <c r="F100" s="93"/>
      <c r="G100" s="94"/>
      <c r="H100" s="94"/>
      <c r="I100" s="94"/>
      <c r="J100" s="94"/>
      <c r="K100" s="94"/>
      <c r="L100" s="94"/>
      <c r="M100" s="94"/>
      <c r="N100" s="94"/>
      <c r="O100" s="94"/>
      <c r="P100" s="94"/>
      <c r="Q100" s="94"/>
      <c r="R100" s="137"/>
      <c r="S100" s="97"/>
      <c r="T100" s="97"/>
      <c r="U100" s="97"/>
      <c r="V100" s="97"/>
      <c r="W100" s="97"/>
      <c r="X100" s="97"/>
      <c r="Y100" s="97"/>
      <c r="Z100" s="94"/>
      <c r="AA100" s="94"/>
      <c r="AB100" s="94"/>
      <c r="AC100" s="94"/>
      <c r="AD100" s="103"/>
      <c r="AE100" s="37"/>
    </row>
    <row r="101" spans="1:31" x14ac:dyDescent="0.25">
      <c r="A101" s="34"/>
      <c r="B101" s="92"/>
      <c r="C101" s="94" t="s">
        <v>108</v>
      </c>
      <c r="D101" s="94"/>
      <c r="E101" s="94"/>
      <c r="F101" s="94"/>
      <c r="G101" s="94"/>
      <c r="H101" s="94"/>
      <c r="I101" s="112"/>
      <c r="J101" s="229"/>
      <c r="K101" s="230"/>
      <c r="L101" s="94"/>
      <c r="M101" s="94"/>
      <c r="N101" s="94"/>
      <c r="O101" s="94"/>
      <c r="P101" s="94"/>
      <c r="Q101" s="94"/>
      <c r="R101" s="137"/>
      <c r="S101" s="94"/>
      <c r="T101" s="94"/>
      <c r="U101" s="94"/>
      <c r="V101" s="94"/>
      <c r="W101" s="94"/>
      <c r="X101" s="94"/>
      <c r="Y101" s="94"/>
      <c r="Z101" s="94"/>
      <c r="AA101" s="94"/>
      <c r="AB101" s="94"/>
      <c r="AC101" s="94"/>
      <c r="AD101" s="103"/>
      <c r="AE101" s="37"/>
    </row>
    <row r="102" spans="1:31" x14ac:dyDescent="0.25">
      <c r="A102" s="34"/>
      <c r="B102" s="95"/>
      <c r="C102" s="96"/>
      <c r="D102" s="96"/>
      <c r="E102" s="96"/>
      <c r="F102" s="96"/>
      <c r="G102" s="96"/>
      <c r="H102" s="96"/>
      <c r="I102" s="96"/>
      <c r="J102" s="96"/>
      <c r="K102" s="96"/>
      <c r="L102" s="96"/>
      <c r="M102" s="96"/>
      <c r="N102" s="96"/>
      <c r="O102" s="96"/>
      <c r="P102" s="96"/>
      <c r="Q102" s="96"/>
      <c r="R102" s="138"/>
      <c r="S102" s="96"/>
      <c r="T102" s="96"/>
      <c r="U102" s="96"/>
      <c r="V102" s="141"/>
      <c r="W102" s="96"/>
      <c r="X102" s="96"/>
      <c r="Y102" s="96"/>
      <c r="Z102" s="96"/>
      <c r="AA102" s="96"/>
      <c r="AB102" s="96"/>
      <c r="AC102" s="96"/>
      <c r="AD102" s="99"/>
      <c r="AE102" s="37"/>
    </row>
    <row r="103" spans="1:31" ht="6.75" customHeight="1" x14ac:dyDescent="0.25">
      <c r="A103" s="34"/>
      <c r="B103" s="35"/>
      <c r="C103" s="35"/>
      <c r="D103" s="35"/>
      <c r="E103" s="35"/>
      <c r="F103" s="35"/>
      <c r="G103" s="35"/>
      <c r="H103" s="35"/>
      <c r="I103" s="35"/>
      <c r="J103" s="35"/>
      <c r="K103" s="35"/>
      <c r="L103" s="35"/>
      <c r="M103" s="35"/>
      <c r="N103" s="35"/>
      <c r="O103" s="35"/>
      <c r="P103" s="35"/>
      <c r="Q103" s="35"/>
      <c r="R103" s="125"/>
      <c r="S103" s="35"/>
      <c r="T103" s="35"/>
      <c r="U103" s="35"/>
      <c r="V103" s="35"/>
      <c r="W103" s="35"/>
      <c r="X103" s="35"/>
      <c r="Y103" s="35"/>
      <c r="Z103" s="35"/>
      <c r="AA103" s="35"/>
      <c r="AB103" s="35"/>
      <c r="AC103" s="35"/>
      <c r="AD103" s="35"/>
      <c r="AE103" s="37"/>
    </row>
    <row r="104" spans="1:31" ht="17.25" customHeight="1" x14ac:dyDescent="0.25">
      <c r="A104" s="34"/>
      <c r="B104" s="255" t="s">
        <v>7</v>
      </c>
      <c r="C104" s="255"/>
      <c r="D104" s="255"/>
      <c r="E104" s="255"/>
      <c r="F104" s="255"/>
      <c r="G104" s="255"/>
      <c r="H104" s="255"/>
      <c r="I104" s="255"/>
      <c r="J104" s="255"/>
      <c r="K104" s="255"/>
      <c r="L104" s="255"/>
      <c r="M104" s="255"/>
      <c r="N104" s="255"/>
      <c r="O104" s="255"/>
      <c r="P104" s="255"/>
      <c r="Q104" s="255"/>
      <c r="R104" s="255"/>
      <c r="S104" s="255"/>
      <c r="T104" s="255"/>
      <c r="U104" s="255"/>
      <c r="V104" s="255"/>
      <c r="W104" s="255"/>
      <c r="X104" s="255"/>
      <c r="Y104" s="255"/>
      <c r="Z104" s="255"/>
      <c r="AA104" s="255"/>
      <c r="AB104" s="255"/>
      <c r="AC104" s="69"/>
      <c r="AD104" s="69"/>
      <c r="AE104" s="37"/>
    </row>
    <row r="105" spans="1:31" ht="6.75" customHeight="1" x14ac:dyDescent="0.25">
      <c r="A105" s="63"/>
      <c r="B105" s="64"/>
      <c r="C105" s="64"/>
      <c r="D105" s="64"/>
      <c r="E105" s="64"/>
      <c r="F105" s="64"/>
      <c r="G105" s="78"/>
      <c r="H105" s="64"/>
      <c r="I105" s="64"/>
      <c r="J105" s="64"/>
      <c r="K105" s="64"/>
      <c r="L105" s="64"/>
      <c r="M105" s="64"/>
      <c r="N105" s="64"/>
      <c r="O105" s="64"/>
      <c r="P105" s="64"/>
      <c r="Q105" s="64"/>
      <c r="R105" s="139"/>
      <c r="S105" s="64"/>
      <c r="T105" s="64"/>
      <c r="U105" s="64"/>
      <c r="V105" s="64"/>
      <c r="W105" s="64"/>
      <c r="X105" s="64"/>
      <c r="Y105" s="64"/>
      <c r="Z105" s="64"/>
      <c r="AA105" s="64"/>
      <c r="AB105" s="64"/>
      <c r="AC105" s="64"/>
      <c r="AD105" s="64"/>
      <c r="AE105" s="65"/>
    </row>
  </sheetData>
  <sheetProtection password="EDC1" sheet="1" objects="1" scenarios="1" selectLockedCells="1"/>
  <protectedRanges>
    <protectedRange sqref="F81:AA83" name="Range6"/>
    <protectedRange sqref="I75:Y76 I36 K36 M36 S36 U36 I38 K38 M38 S38 U38 I40 K40 M40 S40 U40 I42 K42 M42 S42 U42 I44 K44 M44 S44 U44 I46 K46 M46 S46 U46 I48 K48 M48 S48 U48 I50 K50 M50 S50 U50 I52 K52 M52 S52 U52 I54 K54 M54 S54 U54 I56 K56 M56 S56 U56 I58 K58 M58 S58 U58 I60 K60 M60 S60 U60 I62 K62 M62 S62 U62 I64 K64 M64 S64 U64 I66 K66 M66 S66 U66 I68 K68 M68 S68 U68 I70 K70 M70 S70 U70 I72 K72 M72 S72 U72" name="Range1"/>
    <protectedRange sqref="J5:Y18 Z12:AA18 I10 I12:I15 Z5:AA7 G5:I9 E5 E7:E9 G16:H18 E16:E18" name="Range3"/>
    <protectedRange sqref="B75:B76 C37:I37 M37 S37 U37 K37 C38:C72 G38:G72 D39:F39 D41:F41 D43:F43 D45:F45 D47:F47 D49:F49 D51:F51 D53:F53 D55:F55 D57:F57 D59:F59 D61:F61 D63:F63 D65:F65 D67:F67 D69:F69 D71:F71 H39:I39 M39 S39 U39 K39 H41:I41 M41 S41 U41 K41 H43:I43 M43 S43 U43 K43 H45:I45 M45 S45 U45 K45 H47:I47 M47 S47 U47 K47 H49:I49 M49 S49 U49 K49 H51:I51 M51 S51 U51 K51 H53:I53 M53 S53 U53 K53 H55:I55 M55 S55 U55 K55 H57:I57 M57 S57 U57 K57 H59:I59 M59 S59 U59 K59 H61:I61 M61 S61 U61 K61 H63:I63 M63 S63 U63 K63 H65:I65 M65 S65 U65 K65 H67:I67 M67 S67 U67 K67 H69:I69 M69 S69 U69 K69 H71:I71 M71 S71 U71 K71 C73:I73 M73 S73 U73 K73 N36:R73 T36:T73 J36:J73 L36:L73 V36:Y73 C74:AA74" name="Range7"/>
  </protectedRanges>
  <dataConsolidate/>
  <mergeCells count="420">
    <mergeCell ref="E81:H81"/>
    <mergeCell ref="E82:H82"/>
    <mergeCell ref="E83:H83"/>
    <mergeCell ref="AC54:AC55"/>
    <mergeCell ref="AC56:AC57"/>
    <mergeCell ref="AC58:AC59"/>
    <mergeCell ref="AC60:AC61"/>
    <mergeCell ref="AC62:AC63"/>
    <mergeCell ref="AC64:AC65"/>
    <mergeCell ref="AC66:AC67"/>
    <mergeCell ref="AC68:AC69"/>
    <mergeCell ref="Z68:Z69"/>
    <mergeCell ref="G58:G59"/>
    <mergeCell ref="G60:G61"/>
    <mergeCell ref="G62:G63"/>
    <mergeCell ref="K60:L60"/>
    <mergeCell ref="M60:N60"/>
    <mergeCell ref="O60:P60"/>
    <mergeCell ref="Q60:R60"/>
    <mergeCell ref="S64:T64"/>
    <mergeCell ref="I54:J54"/>
    <mergeCell ref="K54:L54"/>
    <mergeCell ref="I56:J56"/>
    <mergeCell ref="K56:L56"/>
    <mergeCell ref="AC44:AC45"/>
    <mergeCell ref="AC46:AC47"/>
    <mergeCell ref="AC48:AC49"/>
    <mergeCell ref="AC50:AC51"/>
    <mergeCell ref="AC52:AC53"/>
    <mergeCell ref="B72:B73"/>
    <mergeCell ref="C72:C73"/>
    <mergeCell ref="AC70:AC71"/>
    <mergeCell ref="AC72:AC73"/>
    <mergeCell ref="Z72:Z73"/>
    <mergeCell ref="AB72:AB73"/>
    <mergeCell ref="Z70:Z71"/>
    <mergeCell ref="AB70:AB71"/>
    <mergeCell ref="I72:J72"/>
    <mergeCell ref="K72:L72"/>
    <mergeCell ref="M72:N72"/>
    <mergeCell ref="O72:P72"/>
    <mergeCell ref="Q72:R72"/>
    <mergeCell ref="S72:T72"/>
    <mergeCell ref="U72:V72"/>
    <mergeCell ref="X72:X73"/>
    <mergeCell ref="Z64:Z65"/>
    <mergeCell ref="AB64:AB65"/>
    <mergeCell ref="Z66:Z67"/>
    <mergeCell ref="B68:B69"/>
    <mergeCell ref="C68:C69"/>
    <mergeCell ref="G68:G69"/>
    <mergeCell ref="B70:B71"/>
    <mergeCell ref="C70:C71"/>
    <mergeCell ref="G70:G71"/>
    <mergeCell ref="F68:F69"/>
    <mergeCell ref="F70:F71"/>
    <mergeCell ref="B104:AB104"/>
    <mergeCell ref="AB74:AD74"/>
    <mergeCell ref="AD70:AD71"/>
    <mergeCell ref="AD72:AD73"/>
    <mergeCell ref="AB68:AB69"/>
    <mergeCell ref="AD68:AD69"/>
    <mergeCell ref="D68:D69"/>
    <mergeCell ref="D70:D71"/>
    <mergeCell ref="D72:D73"/>
    <mergeCell ref="G72:G73"/>
    <mergeCell ref="AA70:AA71"/>
    <mergeCell ref="AA72:AA73"/>
    <mergeCell ref="AA68:AA69"/>
    <mergeCell ref="Y68:Y69"/>
    <mergeCell ref="Y70:Y71"/>
    <mergeCell ref="Y72:Y73"/>
    <mergeCell ref="B64:B65"/>
    <mergeCell ref="C64:C65"/>
    <mergeCell ref="B66:B67"/>
    <mergeCell ref="C66:C67"/>
    <mergeCell ref="I66:J66"/>
    <mergeCell ref="K66:L66"/>
    <mergeCell ref="M66:N66"/>
    <mergeCell ref="O66:P66"/>
    <mergeCell ref="Q66:R66"/>
    <mergeCell ref="G64:G65"/>
    <mergeCell ref="G66:G67"/>
    <mergeCell ref="K64:L64"/>
    <mergeCell ref="M64:N64"/>
    <mergeCell ref="O64:P64"/>
    <mergeCell ref="Q64:R64"/>
    <mergeCell ref="D66:D67"/>
    <mergeCell ref="I64:J64"/>
    <mergeCell ref="B2:AB2"/>
    <mergeCell ref="Z34:Z35"/>
    <mergeCell ref="AB34:AB35"/>
    <mergeCell ref="C40:C41"/>
    <mergeCell ref="C50:C51"/>
    <mergeCell ref="C52:C53"/>
    <mergeCell ref="C54:C55"/>
    <mergeCell ref="Z38:Z39"/>
    <mergeCell ref="AB38:AB39"/>
    <mergeCell ref="B50:B51"/>
    <mergeCell ref="B52:B53"/>
    <mergeCell ref="B38:B39"/>
    <mergeCell ref="C38:C39"/>
    <mergeCell ref="Z36:Z37"/>
    <mergeCell ref="AB36:AB37"/>
    <mergeCell ref="C36:C37"/>
    <mergeCell ref="B36:B37"/>
    <mergeCell ref="I36:J36"/>
    <mergeCell ref="E38:E39"/>
    <mergeCell ref="B54:B55"/>
    <mergeCell ref="B40:B41"/>
    <mergeCell ref="C42:C43"/>
    <mergeCell ref="C44:C45"/>
    <mergeCell ref="C46:C47"/>
    <mergeCell ref="C48:C49"/>
    <mergeCell ref="B42:B43"/>
    <mergeCell ref="B44:B45"/>
    <mergeCell ref="B46:B47"/>
    <mergeCell ref="B48:B49"/>
    <mergeCell ref="Z52:Z53"/>
    <mergeCell ref="B56:B57"/>
    <mergeCell ref="C56:C57"/>
    <mergeCell ref="Z58:Z59"/>
    <mergeCell ref="Z56:Z57"/>
    <mergeCell ref="Z42:Z43"/>
    <mergeCell ref="Z44:Z45"/>
    <mergeCell ref="I44:J44"/>
    <mergeCell ref="K44:L44"/>
    <mergeCell ref="M44:N44"/>
    <mergeCell ref="O44:P44"/>
    <mergeCell ref="Q44:R44"/>
    <mergeCell ref="S44:T44"/>
    <mergeCell ref="U44:V44"/>
    <mergeCell ref="I46:J46"/>
    <mergeCell ref="K46:L46"/>
    <mergeCell ref="G52:G53"/>
    <mergeCell ref="G54:G55"/>
    <mergeCell ref="G56:G57"/>
    <mergeCell ref="B62:B63"/>
    <mergeCell ref="C62:C63"/>
    <mergeCell ref="Z62:Z63"/>
    <mergeCell ref="AB62:AB63"/>
    <mergeCell ref="B60:B61"/>
    <mergeCell ref="C60:C61"/>
    <mergeCell ref="B58:B59"/>
    <mergeCell ref="C58:C59"/>
    <mergeCell ref="I58:J58"/>
    <mergeCell ref="K58:L58"/>
    <mergeCell ref="M58:N58"/>
    <mergeCell ref="O58:P58"/>
    <mergeCell ref="Q58:R58"/>
    <mergeCell ref="S58:T58"/>
    <mergeCell ref="U58:V58"/>
    <mergeCell ref="I60:J60"/>
    <mergeCell ref="I62:J62"/>
    <mergeCell ref="G30:H30"/>
    <mergeCell ref="G31:H31"/>
    <mergeCell ref="G36:G37"/>
    <mergeCell ref="G38:G39"/>
    <mergeCell ref="G40:G41"/>
    <mergeCell ref="G42:G43"/>
    <mergeCell ref="G44:G45"/>
    <mergeCell ref="G46:G47"/>
    <mergeCell ref="G48:G49"/>
    <mergeCell ref="B33:U33"/>
    <mergeCell ref="B34:B35"/>
    <mergeCell ref="C34:C35"/>
    <mergeCell ref="G34:G35"/>
    <mergeCell ref="H34:H35"/>
    <mergeCell ref="F34:F35"/>
    <mergeCell ref="O34:P35"/>
    <mergeCell ref="Q34:R35"/>
    <mergeCell ref="S34:T35"/>
    <mergeCell ref="U34:V35"/>
    <mergeCell ref="O36:P36"/>
    <mergeCell ref="U36:V36"/>
    <mergeCell ref="Q36:R36"/>
    <mergeCell ref="S36:T36"/>
    <mergeCell ref="M38:N38"/>
    <mergeCell ref="AD52:AD53"/>
    <mergeCell ref="AD54:AD55"/>
    <mergeCell ref="AD56:AD57"/>
    <mergeCell ref="AD58:AD59"/>
    <mergeCell ref="AD60:AD61"/>
    <mergeCell ref="AD62:AD63"/>
    <mergeCell ref="AD64:AD65"/>
    <mergeCell ref="AD66:AD67"/>
    <mergeCell ref="Z60:Z61"/>
    <mergeCell ref="AB60:AB61"/>
    <mergeCell ref="AB52:AB53"/>
    <mergeCell ref="AA52:AA53"/>
    <mergeCell ref="AA54:AA55"/>
    <mergeCell ref="AA56:AA57"/>
    <mergeCell ref="AA58:AA59"/>
    <mergeCell ref="AA60:AA61"/>
    <mergeCell ref="AA62:AA63"/>
    <mergeCell ref="AA64:AA65"/>
    <mergeCell ref="AA66:AA67"/>
    <mergeCell ref="Z54:Z55"/>
    <mergeCell ref="AB54:AB55"/>
    <mergeCell ref="AB58:AB59"/>
    <mergeCell ref="AB56:AB57"/>
    <mergeCell ref="AB66:AB67"/>
    <mergeCell ref="G50:G51"/>
    <mergeCell ref="I34:J35"/>
    <mergeCell ref="AD50:AD51"/>
    <mergeCell ref="AD36:AD37"/>
    <mergeCell ref="AD38:AD39"/>
    <mergeCell ref="AD40:AD41"/>
    <mergeCell ref="AD42:AD43"/>
    <mergeCell ref="AD44:AD45"/>
    <mergeCell ref="AD46:AD47"/>
    <mergeCell ref="AD48:AD49"/>
    <mergeCell ref="Z50:Z51"/>
    <mergeCell ref="AB50:AB51"/>
    <mergeCell ref="AB48:AB49"/>
    <mergeCell ref="Z46:Z47"/>
    <mergeCell ref="AB46:AB47"/>
    <mergeCell ref="AB44:AB45"/>
    <mergeCell ref="Z40:Z41"/>
    <mergeCell ref="AB40:AB41"/>
    <mergeCell ref="K34:L35"/>
    <mergeCell ref="K36:L36"/>
    <mergeCell ref="I38:J38"/>
    <mergeCell ref="K38:L38"/>
    <mergeCell ref="M34:N35"/>
    <mergeCell ref="M36:N36"/>
    <mergeCell ref="O38:P38"/>
    <mergeCell ref="Q38:R38"/>
    <mergeCell ref="S38:T38"/>
    <mergeCell ref="U38:V38"/>
    <mergeCell ref="I40:J40"/>
    <mergeCell ref="K40:L40"/>
    <mergeCell ref="M40:N40"/>
    <mergeCell ref="O40:P40"/>
    <mergeCell ref="Q40:R40"/>
    <mergeCell ref="S40:T40"/>
    <mergeCell ref="U40:V40"/>
    <mergeCell ref="I42:J42"/>
    <mergeCell ref="K42:L42"/>
    <mergeCell ref="M42:N42"/>
    <mergeCell ref="O42:P42"/>
    <mergeCell ref="Q42:R42"/>
    <mergeCell ref="S42:T42"/>
    <mergeCell ref="U42:V42"/>
    <mergeCell ref="M46:N46"/>
    <mergeCell ref="O46:P46"/>
    <mergeCell ref="Q46:R46"/>
    <mergeCell ref="S46:T46"/>
    <mergeCell ref="U46:V46"/>
    <mergeCell ref="I48:J48"/>
    <mergeCell ref="K48:L48"/>
    <mergeCell ref="M48:N48"/>
    <mergeCell ref="O48:P48"/>
    <mergeCell ref="Q48:R48"/>
    <mergeCell ref="S48:T48"/>
    <mergeCell ref="U48:V48"/>
    <mergeCell ref="K62:L62"/>
    <mergeCell ref="M62:N62"/>
    <mergeCell ref="O62:P62"/>
    <mergeCell ref="Q62:R62"/>
    <mergeCell ref="S62:T62"/>
    <mergeCell ref="U62:V62"/>
    <mergeCell ref="I50:J50"/>
    <mergeCell ref="K50:L50"/>
    <mergeCell ref="M50:N50"/>
    <mergeCell ref="O50:P50"/>
    <mergeCell ref="Q50:R50"/>
    <mergeCell ref="S50:T50"/>
    <mergeCell ref="U50:V50"/>
    <mergeCell ref="I52:J52"/>
    <mergeCell ref="K52:L52"/>
    <mergeCell ref="M52:N52"/>
    <mergeCell ref="O52:P52"/>
    <mergeCell ref="Q52:R52"/>
    <mergeCell ref="S52:T52"/>
    <mergeCell ref="U52:V52"/>
    <mergeCell ref="M70:N70"/>
    <mergeCell ref="O70:P70"/>
    <mergeCell ref="Q70:R70"/>
    <mergeCell ref="S70:T70"/>
    <mergeCell ref="U70:V70"/>
    <mergeCell ref="S66:T66"/>
    <mergeCell ref="U64:V64"/>
    <mergeCell ref="M54:N54"/>
    <mergeCell ref="O54:P54"/>
    <mergeCell ref="Q54:R54"/>
    <mergeCell ref="S54:T54"/>
    <mergeCell ref="U54:V54"/>
    <mergeCell ref="M56:N56"/>
    <mergeCell ref="O56:P56"/>
    <mergeCell ref="Q56:R56"/>
    <mergeCell ref="S56:T56"/>
    <mergeCell ref="U56:V56"/>
    <mergeCell ref="S60:T60"/>
    <mergeCell ref="U60:V60"/>
    <mergeCell ref="E48:E49"/>
    <mergeCell ref="E50:E51"/>
    <mergeCell ref="E52:E53"/>
    <mergeCell ref="E54:E55"/>
    <mergeCell ref="E56:E57"/>
    <mergeCell ref="J101:K101"/>
    <mergeCell ref="E34:E35"/>
    <mergeCell ref="D34:D35"/>
    <mergeCell ref="E36:E37"/>
    <mergeCell ref="D36:D37"/>
    <mergeCell ref="D38:D39"/>
    <mergeCell ref="D40:D41"/>
    <mergeCell ref="D42:D43"/>
    <mergeCell ref="D44:D45"/>
    <mergeCell ref="D46:D47"/>
    <mergeCell ref="D48:D49"/>
    <mergeCell ref="D50:D51"/>
    <mergeCell ref="D52:D53"/>
    <mergeCell ref="D54:D55"/>
    <mergeCell ref="D56:D57"/>
    <mergeCell ref="D58:D59"/>
    <mergeCell ref="D60:D61"/>
    <mergeCell ref="D62:D63"/>
    <mergeCell ref="D64:D65"/>
    <mergeCell ref="AA50:AA51"/>
    <mergeCell ref="E58:E59"/>
    <mergeCell ref="E60:E61"/>
    <mergeCell ref="E62:E63"/>
    <mergeCell ref="E64:E65"/>
    <mergeCell ref="E66:E67"/>
    <mergeCell ref="E68:E69"/>
    <mergeCell ref="E70:E71"/>
    <mergeCell ref="E72:E73"/>
    <mergeCell ref="F58:F59"/>
    <mergeCell ref="F60:F61"/>
    <mergeCell ref="F62:F63"/>
    <mergeCell ref="F64:F65"/>
    <mergeCell ref="F66:F67"/>
    <mergeCell ref="U66:V66"/>
    <mergeCell ref="I68:J68"/>
    <mergeCell ref="K68:L68"/>
    <mergeCell ref="M68:N68"/>
    <mergeCell ref="O68:P68"/>
    <mergeCell ref="Q68:R68"/>
    <mergeCell ref="S68:T68"/>
    <mergeCell ref="U68:V68"/>
    <mergeCell ref="I70:J70"/>
    <mergeCell ref="K70:L70"/>
    <mergeCell ref="E5:G5"/>
    <mergeCell ref="E6:G6"/>
    <mergeCell ref="E7:G7"/>
    <mergeCell ref="E8:G8"/>
    <mergeCell ref="E9:G9"/>
    <mergeCell ref="E16:G16"/>
    <mergeCell ref="E17:G17"/>
    <mergeCell ref="E18:G18"/>
    <mergeCell ref="F72:F73"/>
    <mergeCell ref="F36:F37"/>
    <mergeCell ref="F38:F39"/>
    <mergeCell ref="F40:F41"/>
    <mergeCell ref="F42:F43"/>
    <mergeCell ref="F44:F45"/>
    <mergeCell ref="F46:F47"/>
    <mergeCell ref="F48:F49"/>
    <mergeCell ref="F50:F51"/>
    <mergeCell ref="F52:F53"/>
    <mergeCell ref="F54:F55"/>
    <mergeCell ref="F56:F57"/>
    <mergeCell ref="E40:E41"/>
    <mergeCell ref="E42:E43"/>
    <mergeCell ref="E44:E45"/>
    <mergeCell ref="E46:E47"/>
    <mergeCell ref="Y33:AD33"/>
    <mergeCell ref="Y34:Y35"/>
    <mergeCell ref="Y36:Y37"/>
    <mergeCell ref="Y38:Y39"/>
    <mergeCell ref="Y40:Y41"/>
    <mergeCell ref="Y42:Y43"/>
    <mergeCell ref="Y44:Y45"/>
    <mergeCell ref="Y46:Y47"/>
    <mergeCell ref="Y48:Y49"/>
    <mergeCell ref="AA34:AA35"/>
    <mergeCell ref="AA36:AA37"/>
    <mergeCell ref="AA38:AA39"/>
    <mergeCell ref="AA40:AA41"/>
    <mergeCell ref="AA42:AA43"/>
    <mergeCell ref="AA44:AA45"/>
    <mergeCell ref="AA46:AA47"/>
    <mergeCell ref="AA48:AA49"/>
    <mergeCell ref="AD34:AD35"/>
    <mergeCell ref="AB42:AB43"/>
    <mergeCell ref="Z48:Z49"/>
    <mergeCell ref="AC36:AC37"/>
    <mergeCell ref="AC38:AC39"/>
    <mergeCell ref="AC40:AC41"/>
    <mergeCell ref="AC42:AC43"/>
    <mergeCell ref="Y50:Y51"/>
    <mergeCell ref="Y52:Y53"/>
    <mergeCell ref="Y54:Y55"/>
    <mergeCell ref="Y56:Y57"/>
    <mergeCell ref="Y58:Y59"/>
    <mergeCell ref="Y60:Y61"/>
    <mergeCell ref="Y62:Y63"/>
    <mergeCell ref="Y64:Y65"/>
    <mergeCell ref="Y66:Y67"/>
    <mergeCell ref="X68:X69"/>
    <mergeCell ref="X70:X71"/>
    <mergeCell ref="X36:X37"/>
    <mergeCell ref="X38:X39"/>
    <mergeCell ref="X40:X41"/>
    <mergeCell ref="X42:X43"/>
    <mergeCell ref="X44:X45"/>
    <mergeCell ref="X46:X47"/>
    <mergeCell ref="X48:X49"/>
    <mergeCell ref="X50:X51"/>
    <mergeCell ref="X52:X53"/>
    <mergeCell ref="W34:W35"/>
    <mergeCell ref="X34:X35"/>
    <mergeCell ref="X54:X55"/>
    <mergeCell ref="X56:X57"/>
    <mergeCell ref="X58:X59"/>
    <mergeCell ref="X60:X61"/>
    <mergeCell ref="X62:X63"/>
    <mergeCell ref="X64:X65"/>
    <mergeCell ref="X66:X67"/>
  </mergeCells>
  <dataValidations xWindow="645" yWindow="460" count="5">
    <dataValidation type="list" allowBlank="1" showInputMessage="1" showErrorMessage="1" sqref="E36:E73">
      <formula1>"Jan, Feb, Mar, Apr, May, Jun, Jul, Aug, Sep, Oct, Nov, Dec"</formula1>
    </dataValidation>
    <dataValidation type="list" allowBlank="1" showInputMessage="1" showErrorMessage="1" sqref="D36:D73">
      <formula1>"Yes, No"</formula1>
    </dataValidation>
    <dataValidation type="whole" operator="lessThanOrEqual" allowBlank="1" showInputMessage="1" showErrorMessage="1" sqref="G36:G37">
      <formula1>304</formula1>
    </dataValidation>
    <dataValidation type="whole" operator="lessThan" allowBlank="1" showInputMessage="1" showErrorMessage="1" sqref="G38:G39 G40:G41 G42:G43 G44:G45 G46:G47 G48:G49 G50:G51 G52:G53 G54:G55 G56:G57 G58:G59 G60:G61 G62:G63 G64:G65 G66:G67 G68:G69 G70:G71 G72:G73">
      <formula1>304</formula1>
    </dataValidation>
    <dataValidation type="decimal" allowBlank="1" showInputMessage="1" showErrorMessage="1" sqref="I37 I39 I41 I43 I45 I47 I49 I51 I53 I55 I57 I59 I61 I63 I65 I67 I69 I71 I73 K73 K71 K69 K67 K65 K63 K61 K59 K57 K55 K53 K51 K49 K37 K39 K41 K43 K45 K47 M37 M39 M41 M43 M45 M47 M49 M51 M53 M55 M57 M59 M61 M63 M65 M67 M69 M71 M73 O37 O39 O41 O43 O45 O47 O49 O51 O53 O55 O57 O59 O61 O63 O65 O67 O69 O71 O73 Q73 Q71 Q69 Q67 Q65 Q63 Q61 Q59 Q57 Q55 Q53 Q51 Q49 Q47 Q45 Q43 Q41 Q39 Q37 S37 U37 S39 U39 S41 U41 U43 S43 S45 U45 U47 S47 S49 U49 U51 S51 S53 U53 U55 S55 S57 U57 S59 U59 U61 S61 S63 U63 U65 S65 S67 U67 U69 S69 S71 U71 U73 S73">
      <formula1>0</formula1>
      <formula2>50000</formula2>
    </dataValidation>
  </dataValidations>
  <pageMargins left="0" right="0" top="0" bottom="0" header="0.31496062992126" footer="0.31496062992126"/>
  <pageSetup scale="4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18</xdr:col>
                    <xdr:colOff>314325</xdr:colOff>
                    <xdr:row>78</xdr:row>
                    <xdr:rowOff>161925</xdr:rowOff>
                  </from>
                  <to>
                    <xdr:col>18</xdr:col>
                    <xdr:colOff>619125</xdr:colOff>
                    <xdr:row>80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Template</vt:lpstr>
      <vt:lpstr>Template!Print_Area</vt:lpstr>
    </vt:vector>
  </TitlesOfParts>
  <Company>MGS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Sparling, Laura A. (EDU)</dc:creator>
  <cp:lastModifiedBy>Bitima, Abeba (EDU)</cp:lastModifiedBy>
  <cp:lastPrinted>2015-01-13T18:33:36Z</cp:lastPrinted>
  <dcterms:created xsi:type="dcterms:W3CDTF">2014-10-16T21:01:20Z</dcterms:created>
  <dcterms:modified xsi:type="dcterms:W3CDTF">2015-01-26T21:20:12Z</dcterms:modified>
</cp:coreProperties>
</file>